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870" yWindow="150" windowWidth="19095" windowHeight="7290"/>
  </bookViews>
  <sheets>
    <sheet name="Obiettivi Strategici" sheetId="1" r:id="rId1"/>
    <sheet name=" Documenti Ciclo" sheetId="2" r:id="rId2"/>
    <sheet name="Valutazione individuale" sheetId="3" r:id="rId3"/>
  </sheets>
  <definedNames>
    <definedName name="_xlnm.Print_Area" localSheetId="1">' Documenti Ciclo'!$A$1:$E$7</definedName>
    <definedName name="_xlnm.Print_Area" localSheetId="0">'Obiettivi Strategici'!$A$1:$I$186</definedName>
    <definedName name="_xlnm.Print_Area" localSheetId="2">'Valutazione individuale'!$A$1:$O$38</definedName>
    <definedName name="OLE_LINK2" localSheetId="0">'Obiettivi Strategici'!#REF!</definedName>
  </definedNames>
  <calcPr calcId="145621"/>
</workbook>
</file>

<file path=xl/calcChain.xml><?xml version="1.0" encoding="utf-8"?>
<calcChain xmlns="http://schemas.openxmlformats.org/spreadsheetml/2006/main">
  <c r="H169" i="1" l="1"/>
  <c r="H162" i="1"/>
  <c r="H155" i="1"/>
  <c r="H146" i="1"/>
  <c r="H134" i="1"/>
  <c r="H103" i="1"/>
  <c r="H96" i="1"/>
  <c r="H76" i="1"/>
  <c r="H66" i="1"/>
  <c r="H32" i="1"/>
  <c r="H18" i="1" l="1"/>
  <c r="H10" i="1"/>
  <c r="H4" i="1"/>
</calcChain>
</file>

<file path=xl/sharedStrings.xml><?xml version="1.0" encoding="utf-8"?>
<sst xmlns="http://schemas.openxmlformats.org/spreadsheetml/2006/main" count="365" uniqueCount="200">
  <si>
    <t>Indicatori</t>
  </si>
  <si>
    <t>Target</t>
  </si>
  <si>
    <t>Documento</t>
  </si>
  <si>
    <t>Data di approvazione</t>
  </si>
  <si>
    <t>Data di pubblicazione</t>
  </si>
  <si>
    <t>Data ultimo aggiornamento</t>
  </si>
  <si>
    <t>Programma triennale per la trasparenza e l'integrità</t>
  </si>
  <si>
    <t>Standard di qualità dei servizi</t>
  </si>
  <si>
    <r>
      <t>Link</t>
    </r>
    <r>
      <rPr>
        <b/>
        <sz val="12"/>
        <color indexed="9"/>
        <rFont val="Times New Roman"/>
        <family val="1"/>
      </rPr>
      <t xml:space="preserve"> documento</t>
    </r>
  </si>
  <si>
    <r>
      <t xml:space="preserve">Sistema di misurazione e valutazione della </t>
    </r>
    <r>
      <rPr>
        <i/>
        <sz val="12"/>
        <color indexed="8"/>
        <rFont val="Times New Roman"/>
        <family val="1"/>
      </rPr>
      <t>performance</t>
    </r>
  </si>
  <si>
    <r>
      <t xml:space="preserve">Piano della </t>
    </r>
    <r>
      <rPr>
        <i/>
        <sz val="12"/>
        <color indexed="8"/>
        <rFont val="Times New Roman"/>
        <family val="1"/>
      </rPr>
      <t>performance</t>
    </r>
  </si>
  <si>
    <t>Descrizione Obiettivo</t>
  </si>
  <si>
    <t>Grado di Raggiungimento Obiettivo (valore compreso tra 0 e 100%)</t>
  </si>
  <si>
    <t>Preservare la biodiversità e assecondare le dinamiche della wilderness</t>
  </si>
  <si>
    <t>Implementare ed integrare la connettività ecologica</t>
  </si>
  <si>
    <t>Integrare le attività antropiche con la conservazione del paesaggio bio-culturale</t>
  </si>
  <si>
    <t>Conoscere e valorizzare le specificità geo-strutturali e litologiche</t>
  </si>
  <si>
    <t>Valorizzare il patrimonio forestale</t>
  </si>
  <si>
    <t>Recupero e valorizzazione dei beni culturali</t>
  </si>
  <si>
    <t>Preservare e valorizzare i caratteri identitari del patrimonio architettonico e storico-artistico</t>
  </si>
  <si>
    <t>Sostenere la qualità e tipicità delle produzioni locali</t>
  </si>
  <si>
    <t>Sensibilizzare la popolazione locale ed i visitatori potenziando servizi informativi diversificati e innovativi</t>
  </si>
  <si>
    <t>Educare alla sostenibilità</t>
  </si>
  <si>
    <t>Garantire adeguate informazioni/comunicazioni alle comunità del parco</t>
  </si>
  <si>
    <t>Promuovere la ricerca scientifica</t>
  </si>
  <si>
    <t>Promuovere l’ecoturismo</t>
  </si>
  <si>
    <t>Mantenimento/gestione del sistema dei “servizi” del parco (centri visita, CEA, ostello, musei)</t>
  </si>
  <si>
    <t>Riqualificazione ambientale e paesaggistica degli accessi e delle percorrenze pedonali del parco</t>
  </si>
  <si>
    <t>Qualificare l’immagine, la leggibilità ed il riscontro nazionale ed internazionale del parco</t>
  </si>
  <si>
    <t>Sostenere ed implementare l’offerta tematica (sistema di itinerari, incontri a tema, convegni, ecc.)</t>
  </si>
  <si>
    <t>Rafforzare la rete e l’azione sinergica con gli altri parchi</t>
  </si>
  <si>
    <t>Monitorare e gestire interventi sugli squilibri ecologici</t>
  </si>
  <si>
    <t>Promuovere forme organizzative e volontarie di manutenzione del territorio</t>
  </si>
  <si>
    <t>Promuovere accordi di partenariato tra enti per interventi di risanamento e riqualificazione dissesti idrogeologici</t>
  </si>
  <si>
    <t>Gestire le relazioni con il pubblico/utenti</t>
  </si>
  <si>
    <t>Gestire atti autorizzativi, pareri di competenza dell’ente</t>
  </si>
  <si>
    <t>Sostenere il corretto funzionamento dell’ente sotto il profilo dei servizi e del personale</t>
  </si>
  <si>
    <t>1 azione</t>
  </si>
  <si>
    <t>2 azioni</t>
  </si>
  <si>
    <t>3 azioni</t>
  </si>
  <si>
    <t xml:space="preserve">SI </t>
  </si>
  <si>
    <t>NO</t>
  </si>
  <si>
    <t>SI/NO</t>
  </si>
  <si>
    <t>Favorire il raccordo tra le diverse realtà locali del parco</t>
  </si>
  <si>
    <t>4 azioni</t>
  </si>
  <si>
    <t>Integrare e finalizzare l’operatività del Coordinamento Territoriale per l’Ambiente (CFS-CTA)</t>
  </si>
  <si>
    <t>SI</t>
  </si>
  <si>
    <t>Ambito Obiettivo</t>
  </si>
  <si>
    <t>ALLEGATO 2 ALLA DELIBERA 5/2012:</t>
  </si>
  <si>
    <t>Tabella 2.1 “obiettivi strategici”</t>
  </si>
  <si>
    <t>Note generali</t>
  </si>
  <si>
    <t>Standard di qualità e carte dei servizi</t>
  </si>
  <si>
    <t>no</t>
  </si>
  <si>
    <t>ALLEGATO 3 ALLA DELIBERA 5/2012:</t>
  </si>
  <si>
    <t>Tabella 3.1 “documenti del ciclo”</t>
  </si>
  <si>
    <t>ALLEGATO 4 ALLA DELIBERA 5/2012:</t>
  </si>
  <si>
    <t>Tabella 4.1 Categorie di personale oggetto della valutazione individuale</t>
  </si>
  <si>
    <t>personale valutato (valore assoluto)</t>
  </si>
  <si>
    <t>periodo conclusione valutazioni</t>
  </si>
  <si>
    <t>Quota di personale con comunicazione della valutazione tramite colloquio con valutatore
 (indicare con "X" una delle tre opzioni)</t>
  </si>
  <si>
    <t>mese e anno (mm/aaaa)</t>
  </si>
  <si>
    <t>valutazione ancora in corso (SI/NO)</t>
  </si>
  <si>
    <t>50% - 100%</t>
  </si>
  <si>
    <t>1% -49%</t>
  </si>
  <si>
    <t>Dirigenti di I fascia e assimilabili</t>
  </si>
  <si>
    <t>Dirigenti di II fascia e assimilabili</t>
  </si>
  <si>
    <t>Non dirigenti</t>
  </si>
  <si>
    <t>Tabella 4.2 Peso (%) dei criteri di valutazione</t>
  </si>
  <si>
    <r>
      <t xml:space="preserve">contributo alla </t>
    </r>
    <r>
      <rPr>
        <b/>
        <i/>
        <sz val="11"/>
        <color theme="1"/>
        <rFont val="Times New Roman"/>
        <family val="1"/>
      </rPr>
      <t>performance</t>
    </r>
    <r>
      <rPr>
        <b/>
        <sz val="11"/>
        <color theme="1"/>
        <rFont val="Times New Roman"/>
        <family val="1"/>
      </rPr>
      <t xml:space="preserve"> complessiva dell’amm.ne</t>
    </r>
  </si>
  <si>
    <t>obiettivi organizzativi della struttura di diretta responsabilità</t>
  </si>
  <si>
    <t>capacità di valutazione differenziata dei propri collaboratori</t>
  </si>
  <si>
    <t>obiettivi individuali</t>
  </si>
  <si>
    <t>obiettivi di gruppo</t>
  </si>
  <si>
    <r>
      <t xml:space="preserve">contributo alla </t>
    </r>
    <r>
      <rPr>
        <b/>
        <i/>
        <sz val="11"/>
        <color theme="1"/>
        <rFont val="Times New Roman"/>
        <family val="1"/>
      </rPr>
      <t>performance</t>
    </r>
    <r>
      <rPr>
        <b/>
        <sz val="11"/>
        <color theme="1"/>
        <rFont val="Times New Roman"/>
        <family val="1"/>
      </rPr>
      <t xml:space="preserve"> dell’unità organizzazione di appartenenza</t>
    </r>
  </si>
  <si>
    <t>competenze/ comportamenti professionali e organizzativi posti in essere</t>
  </si>
  <si>
    <t>Tabella 4.3 Distribuzione del personale per classi di punteggio finale</t>
  </si>
  <si>
    <t>personale per classe di punteggio
 (valore assoluto)</t>
  </si>
  <si>
    <t>100%- 90%</t>
  </si>
  <si>
    <t>89%- 60%</t>
  </si>
  <si>
    <t>inferiore al 60%</t>
  </si>
  <si>
    <t>Tabella 4.4 Collegamento alla performance individuale dei criteri di distribuzione della retribuzione di risultato/premi inseriti nel contratto integrativo</t>
  </si>
  <si>
    <t>Si 
(indicare con "X")</t>
  </si>
  <si>
    <t>No
(indicare con "X")</t>
  </si>
  <si>
    <t>(se si) indicare i criteri</t>
  </si>
  <si>
    <t>(se no) motivazioni</t>
  </si>
  <si>
    <t>data di sottoscrizione (gg/mm/aaaa)</t>
  </si>
  <si>
    <t>Dirigenti e assimilabili</t>
  </si>
  <si>
    <t>Tabella 4.5 Obblighi dirigenziali</t>
  </si>
  <si>
    <t>I sistemi di misurazione e valutazione sono stati aggiornati, con il richiamo alle previsioni legislative degli obblighi dirigenziali contenute anche nei recenti provvedimenti legislativi e, in primo luogo, nella legge per la prevenzione della corruzione e dell’illegalità nella pubblica amministrazione?</t>
  </si>
  <si>
    <t>X</t>
  </si>
  <si>
    <t>-</t>
  </si>
  <si>
    <t>x</t>
  </si>
  <si>
    <t xml:space="preserve">Ai sensi del  D.Lgs. 1-8-2011 n. 141, essendo al di sotto delle 15 unità il numero dei dipendenti in servizio, con 1 solo dirigente,  il personale  non è stato distiubuito in classi di punteggio;  </t>
  </si>
  <si>
    <t xml:space="preserve">per il Direttore dell'Ente Parco la retribuzione di risultato è prevista dal CCNL Dirigenti II fascia AREA VI quantificata in base ai criteri dettati dal Ministero Vigilante </t>
  </si>
  <si>
    <t>Gestire habitat e specie prioritarie (Direttive europee)</t>
  </si>
  <si>
    <t>Contenimento della spesa</t>
  </si>
  <si>
    <t xml:space="preserve"> SI </t>
  </si>
  <si>
    <t>Aumento delle conoscenze, tra gli stakeholder, sulle risorse naturali del parco</t>
  </si>
  <si>
    <t>Azioni sinergiche con altri soggetti pubblici/privati per studi e ricerche sulla biodiversità. Ampliamento dell’area protetta. Aumento delle conoscenze, tra gli stakeholder, sulle risorse naturali del parco.</t>
  </si>
  <si>
    <t>Mantenimento e qualificazione del sistema dell’offerta di servizi del parco.</t>
  </si>
  <si>
    <t>Coinvolgimento e condivisione con le realtà locali delle conoscenze, delle strategie, delle azioni e degli strumenti del piano di gestione dell’area SIC/ZPS del parco</t>
  </si>
  <si>
    <t>Incremento delle azioni congiunte con l’associazionismo ed il volontariato nel territorio del parco.</t>
  </si>
  <si>
    <t>Miglioramento delle condizioni complessive della rete delle percorrenze e dei territori sottesi degradati (su progetti programmati).</t>
  </si>
  <si>
    <t>Miglioramento tempi di risposta all’utenza esterna (sulla base di obiettivi indicati dai servizi). Miglioramento della trasparenza.</t>
  </si>
  <si>
    <t>Miglioramento tempi di risposta all’utenza esterna (sulla base di obiettivi indicati dai servizi).</t>
  </si>
  <si>
    <t>J</t>
  </si>
  <si>
    <t>Risorse Finanziarie  (*) (**)</t>
  </si>
  <si>
    <t>\</t>
  </si>
  <si>
    <t>Spesa ricompresa nell'obbiettivo Preservare la biodiversità e assecondare le dinamiche della wilderness</t>
  </si>
  <si>
    <t>Note</t>
  </si>
  <si>
    <t>Preservare e valorizzare i caratteri identitari del patrimonio immateriale</t>
  </si>
  <si>
    <t>Valorizzazione competitiva delle produzioni locali</t>
  </si>
  <si>
    <t>Implementazione strumenti di qualificazione/certificazione.</t>
  </si>
  <si>
    <t xml:space="preserve">Coinvolgimento comunità locali in progetti congiunti. </t>
  </si>
  <si>
    <t>Si</t>
  </si>
  <si>
    <t>Fundraising</t>
  </si>
  <si>
    <t>Efficacia risorse e attività piano della performance</t>
  </si>
  <si>
    <t>Pari opportunità</t>
  </si>
  <si>
    <t>Reperimento risorse esterne</t>
  </si>
  <si>
    <t>peraltro sono stati attribuiti punteggi al personale dipendente  variabili tra il 90%  e il 97 % del punteggio massimo attribuibile, in riferimento a cui è stata erogata l'intera quota del fondo produttività</t>
  </si>
  <si>
    <t xml:space="preserve">Diffusione e aumento della conoscenza tra utenze  e residenti del parco sul significato della wilderness. </t>
  </si>
  <si>
    <t xml:space="preserve">Azioni sinergiche con altri soggetti pubblici/privati per studi e ricerche sulla biodiversità.               Ampliamento dell’area protetta                       Aumento delle conoscenze, tra gli stakeholder, sulle risorse naturali del parco. Incremento azioni dirette e/o indirette di conservazione degli habitat prioritari. </t>
  </si>
  <si>
    <t xml:space="preserve">Conservazione ecomosaico del parco con azioni/interventi di frammentazione. </t>
  </si>
  <si>
    <t>Coinvolgimento associazioni locali (volontariato, pescatori, ecc.).</t>
  </si>
  <si>
    <t xml:space="preserve">K  </t>
  </si>
  <si>
    <t xml:space="preserve"> </t>
  </si>
  <si>
    <t xml:space="preserve">Aumento delle conoscenze, tra gli stakeholder, sulle risorse naturali del parco. </t>
  </si>
  <si>
    <t>Coinvolgimento associazioni locali (volontariato, pescatori, ecc.). Condivisione delle singole azioni del piano di contenimento dei cinghiali con le popolazioni locali.</t>
  </si>
  <si>
    <t xml:space="preserve">Ampliamento dell’area protetta. Aumento della conoscenza del valore e del patrimonio geologico/geomorfologico del parco. </t>
  </si>
  <si>
    <t>Convergenza di più attori/partner per la promozione e la valorizzazione del patrimonio geologico/geomorfologico del parco</t>
  </si>
  <si>
    <t>8 azioni</t>
  </si>
  <si>
    <t>Azioni sinergiche con altri soggetti pubblici/privati per studi e ricerche sulla biodiversità.. Aumento delle conoscenze, tra gli stakeholder, sulle risorse naturali del parco.</t>
  </si>
  <si>
    <t>Coinvolgimento associazioni locali (volontariato, pescatori, ecc.)</t>
  </si>
  <si>
    <t>K</t>
  </si>
  <si>
    <t>1 azioni</t>
  </si>
  <si>
    <t xml:space="preserve">Aumento della conoscenza dell’utenza sul valore dei beni culturali. </t>
  </si>
  <si>
    <t>Accrescimento della conoscenza dei residenti sul valore del patrimonio materiale ed immateriale.</t>
  </si>
  <si>
    <t>Coinvolgimento comunità locali in progetti congiunti.</t>
  </si>
  <si>
    <t>Conservazione Villa Biraghi</t>
  </si>
  <si>
    <t>Mantenimento e sviluppo di azioni ed iniziative congiunte con il  “Comitato donne del parco”.</t>
  </si>
  <si>
    <t>6 azioni</t>
  </si>
  <si>
    <t>L</t>
  </si>
  <si>
    <t>Sviluppare e qualificare la fruizione sociale del patrimonio culturale e naturale del parco</t>
  </si>
  <si>
    <t>Coinvolgimento delle rappresentanze/istituzioni locali in progetti finalizzati.</t>
  </si>
  <si>
    <t xml:space="preserve">Coinvolgimento degli attori del territorio (associazioni di categoria, altri parchi, operatori turistici) nel riconoscimento del valore del parco. </t>
  </si>
  <si>
    <t>Coinvolgimento degli attori locali in progetti finalizzati.</t>
  </si>
  <si>
    <t>Sostenere progetti pilota di sviluppo a partire da fattori endogeni dello sviluppo</t>
  </si>
  <si>
    <t>Migliorare il sistema dell’offerta</t>
  </si>
  <si>
    <t>Coinvolgimento degli attori del territorio (associazioni di categoria, altri parchi, operatori turistici) nel riconoscimento del valore del parco.</t>
  </si>
  <si>
    <t>Sostegno e promozione offerta turistica operatori locali.</t>
  </si>
  <si>
    <t xml:space="preserve">Incremento tra i diversi soggetti (scuole, associazioni, cittadini, turisti) della conoscenza del parco e delle sue attività. </t>
  </si>
  <si>
    <t xml:space="preserve">Incremento attività gestite dalle guide del parco/operatori turistici. </t>
  </si>
  <si>
    <t>Innovare la comunicazione turistica.</t>
  </si>
  <si>
    <t>Incremento visitatori strutture del parco (CV, CEA, ecc.)</t>
  </si>
  <si>
    <t xml:space="preserve">Incremento della partecipazione ad attività specifiche del parco da parte degli stakeholder locali (volontariato, CAI, cittadini, Donne del parco, amministratori). </t>
  </si>
  <si>
    <t>Incremento tra i diversi soggetti (scuole, associazioni, cittadini, turisti) della conoscenza del parco e delle sue attività.</t>
  </si>
  <si>
    <t>Sensibilizzazione delle comunità locali e dei visitatori del parco sul tema della convivenza con il lupo.</t>
  </si>
  <si>
    <t xml:space="preserve">Incremento delle conoscenze scientifiche del territorio del parco. </t>
  </si>
  <si>
    <t xml:space="preserve">Mantenimento e qualificazione del sistema dell’offerta di servizi del parco. </t>
  </si>
  <si>
    <t xml:space="preserve">  </t>
  </si>
  <si>
    <t>Implementare azioni congiunte con altri parchi</t>
  </si>
  <si>
    <t xml:space="preserve"> K </t>
  </si>
  <si>
    <t xml:space="preserve">Contenimento presenza cinghiale.  </t>
  </si>
  <si>
    <t>Prevenzione della corruzione. Pervasività/condivisione delle funzioni tra servizi diversi. Integrazione interna attività uffici. Permeabilità competenze e professionalità.</t>
  </si>
  <si>
    <t>Implementare un processo di motivazione ed apprendimento continuo delle risorse interne dell’ente</t>
  </si>
  <si>
    <t>Permeabilità competenze e professionalità.</t>
  </si>
  <si>
    <t>Completare e/o aggiornare documenti di piano, regolamenti del parco</t>
  </si>
  <si>
    <t>Pervasività/condivisione delle funzioni tra servizi diversi. Integrazione interna attività uffici.</t>
  </si>
  <si>
    <t>Monitoraggio attuazione attività programmate</t>
  </si>
  <si>
    <r>
      <t>J</t>
    </r>
    <r>
      <rPr>
        <b/>
        <sz val="11"/>
        <color rgb="FFFFCC00"/>
        <rFont val="Wingdings"/>
        <charset val="2"/>
      </rPr>
      <t xml:space="preserve">  </t>
    </r>
  </si>
  <si>
    <r>
      <t>J</t>
    </r>
    <r>
      <rPr>
        <b/>
        <sz val="11"/>
        <color rgb="FFFFCC00"/>
        <rFont val="Wingdings"/>
        <charset val="2"/>
      </rPr>
      <t xml:space="preserve"> </t>
    </r>
  </si>
  <si>
    <r>
      <t>Coinvolgimento comunità locali in progetti congiunti.</t>
    </r>
    <r>
      <rPr>
        <sz val="11"/>
        <color theme="1"/>
        <rFont val="Calibri"/>
        <family val="2"/>
        <scheme val="minor"/>
      </rPr>
      <t xml:space="preserve"> </t>
    </r>
  </si>
  <si>
    <r>
      <t>J</t>
    </r>
    <r>
      <rPr>
        <b/>
        <sz val="11"/>
        <color rgb="FFFFCC00"/>
        <rFont val="Wingdings"/>
        <charset val="2"/>
      </rPr>
      <t xml:space="preserve">   </t>
    </r>
  </si>
  <si>
    <r>
      <t> </t>
    </r>
    <r>
      <rPr>
        <sz val="9"/>
        <color rgb="FF000000"/>
        <rFont val="Calibri"/>
        <family val="2"/>
        <scheme val="minor"/>
      </rPr>
      <t xml:space="preserve">Nel totale delle azioni non sono conteggiate 6 attività slittate al 2018 </t>
    </r>
  </si>
  <si>
    <r>
      <t>Mantenimento e qualificazione del sistema dell’offerta di servizi del parco</t>
    </r>
    <r>
      <rPr>
        <sz val="10"/>
        <color rgb="FF000000"/>
        <rFont val="Calibri"/>
        <family val="2"/>
        <scheme val="minor"/>
      </rPr>
      <t>.</t>
    </r>
  </si>
  <si>
    <r>
      <t xml:space="preserve"> </t>
    </r>
    <r>
      <rPr>
        <b/>
        <sz val="11"/>
        <color rgb="FFFF0000"/>
        <rFont val="Wingdings"/>
        <charset val="2"/>
      </rPr>
      <t xml:space="preserve"> </t>
    </r>
  </si>
  <si>
    <r>
      <t> </t>
    </r>
    <r>
      <rPr>
        <sz val="9"/>
        <color rgb="FF000000"/>
        <rFont val="Calibri"/>
        <family val="2"/>
        <scheme val="minor"/>
      </rPr>
      <t>Nel totale delle azioni non sono conteggiate 2 attività slittate al 2018</t>
    </r>
  </si>
  <si>
    <t>incrementare le conoscenze scientifiche del patrimonio faunistico e floristico</t>
  </si>
  <si>
    <t>5 azioni</t>
  </si>
  <si>
    <t>Preservare e valorizzare la cultura materiale</t>
  </si>
  <si>
    <t>9 azioni</t>
  </si>
  <si>
    <t>Rafforzamento della presenza del Parco sul territorio in sinergia con il CTCA</t>
  </si>
  <si>
    <t>Integrare e valorizzare compiti e ruolo CTCA</t>
  </si>
  <si>
    <t>http://cloud.urbi.it/urbi/progs/urp/ur1UR033.sto?DB_NAME=n1201061&amp;NodoSel=73</t>
  </si>
  <si>
    <t>http://cloud.urbi.it/urbi/progs/urp/ur1UR033.sto?DB_NAME=n1201061&amp;NodoSel=25</t>
  </si>
  <si>
    <t>http://cloud.urbi.it/urbi/progs/urp/ur1UR033.sto?DB_NAME=n1201061&amp;NodoSel=68</t>
  </si>
  <si>
    <t>http://cloud.urbi.it/urbi/progs/urp/ur1UR033.sto?DB_NAME=n1201061&amp;NodoSel=56</t>
  </si>
  <si>
    <t>12 azioni</t>
  </si>
  <si>
    <t>7 azioni</t>
  </si>
  <si>
    <t>Identificare BBCCAA paesi mappe di comunità</t>
  </si>
  <si>
    <t>18 azioni</t>
  </si>
  <si>
    <t>10 azioni</t>
  </si>
  <si>
    <t>14 azioni</t>
  </si>
  <si>
    <t>2             1</t>
  </si>
  <si>
    <t>Attivazione di progetti in ambito rurale e forestale.</t>
  </si>
  <si>
    <t xml:space="preserve">Mantenimento e qualificazione del sistema dell’offerta di servizi del parco
Incremento dell’offerta dei servizi
Diversificazione dell’offerta di servizi su target specifici
</t>
  </si>
  <si>
    <t>2  azioni</t>
  </si>
  <si>
    <t>3azioni</t>
  </si>
  <si>
    <t>Aggiornamento strumenti di governo e regolazione. Strumenti di piano e nuova programmazione</t>
  </si>
  <si>
    <t>il  fondo da destinare ai trattamenti accessori del personale è stato interamente erogato in base ai criteri stabiliti dal Sistema di Valutazione della Performance dell’Ente Parco e secondo gli obbiettivi contenuti nel Piano Performance 2019-2021.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</si>
</sst>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4" x14ac:knownFonts="1">
    <font>
      <sz val="11"/>
      <color theme="1"/>
      <name val="Calibri"/>
      <family val="2"/>
      <scheme val="minor"/>
    </font>
    <font>
      <b/>
      <sz val="12"/>
      <color indexed="9"/>
      <name val="Times New Roman"/>
      <family val="1"/>
    </font>
    <font>
      <i/>
      <sz val="12"/>
      <color indexed="8"/>
      <name val="Times New Roman"/>
      <family val="1"/>
    </font>
    <font>
      <b/>
      <sz val="12"/>
      <color rgb="FFFFFFFF"/>
      <name val="Times New Roman"/>
      <family val="1"/>
    </font>
    <font>
      <sz val="12"/>
      <color rgb="FF000000"/>
      <name val="Times New Roman"/>
      <family val="1"/>
    </font>
    <font>
      <sz val="12"/>
      <color theme="1"/>
      <name val="Calibri"/>
      <family val="2"/>
      <scheme val="minor"/>
    </font>
    <font>
      <sz val="10"/>
      <color rgb="FFFFC000"/>
      <name val="Wingdings"/>
      <charset val="2"/>
    </font>
    <font>
      <u/>
      <sz val="11"/>
      <color theme="10"/>
      <name val="Calibri"/>
      <family val="2"/>
      <scheme val="minor"/>
    </font>
    <font>
      <b/>
      <i/>
      <sz val="12"/>
      <color rgb="FFFFFFFF"/>
      <name val="Times New Roman"/>
      <family val="1"/>
    </font>
    <font>
      <b/>
      <i/>
      <sz val="16"/>
      <color theme="1"/>
      <name val="Times New Roman"/>
      <family val="1"/>
    </font>
    <font>
      <i/>
      <sz val="16"/>
      <color theme="1"/>
      <name val="Times New Roman"/>
      <family val="1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  <font>
      <b/>
      <sz val="16"/>
      <color theme="1"/>
      <name val="Times New Roman"/>
      <family val="1"/>
    </font>
    <font>
      <b/>
      <sz val="11"/>
      <color theme="1"/>
      <name val="Times New Roman"/>
      <family val="1"/>
    </font>
    <font>
      <b/>
      <i/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1"/>
      <color rgb="FF000000"/>
      <name val="Calibri"/>
      <family val="2"/>
      <scheme val="minor"/>
    </font>
    <font>
      <b/>
      <i/>
      <sz val="10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9.5"/>
      <color rgb="FF000000"/>
      <name val="Calibri"/>
      <family val="2"/>
      <scheme val="minor"/>
    </font>
    <font>
      <b/>
      <sz val="11"/>
      <color rgb="FF008000"/>
      <name val="Wingdings"/>
      <charset val="2"/>
    </font>
    <font>
      <b/>
      <sz val="11"/>
      <color rgb="FFFFCC00"/>
      <name val="Wingdings"/>
      <charset val="2"/>
    </font>
    <font>
      <b/>
      <sz val="11"/>
      <color rgb="FFFF0000"/>
      <name val="Wingdings"/>
      <charset val="2"/>
    </font>
    <font>
      <b/>
      <sz val="11"/>
      <color rgb="FF000000"/>
      <name val="Wingdings"/>
      <charset val="2"/>
    </font>
    <font>
      <sz val="12"/>
      <color rgb="FF000000"/>
      <name val="Calibri"/>
      <family val="2"/>
      <scheme val="minor"/>
    </font>
    <font>
      <b/>
      <sz val="10.5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1"/>
      <name val="Wingdings"/>
      <charset val="2"/>
    </font>
    <font>
      <b/>
      <sz val="11"/>
      <color rgb="FFFFFF00"/>
      <name val="Wingdings"/>
      <charset val="2"/>
    </font>
    <font>
      <sz val="11"/>
      <color theme="1"/>
      <name val="Wingdings"/>
      <charset val="2"/>
    </font>
    <font>
      <b/>
      <sz val="11"/>
      <color rgb="FF00B050"/>
      <name val="Wingdings"/>
      <charset val="2"/>
    </font>
  </fonts>
  <fills count="5">
    <fill>
      <patternFill patternType="none"/>
    </fill>
    <fill>
      <patternFill patternType="gray125"/>
    </fill>
    <fill>
      <patternFill patternType="solid">
        <fgColor rgb="FF4F81BD"/>
        <bgColor indexed="64"/>
      </patternFill>
    </fill>
    <fill>
      <patternFill patternType="darkDown">
        <bgColor rgb="FF757575"/>
      </patternFill>
    </fill>
    <fill>
      <patternFill patternType="solid">
        <fgColor rgb="FFFFFFFF"/>
        <bgColor indexed="64"/>
      </patternFill>
    </fill>
  </fills>
  <borders count="21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58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5" fillId="0" borderId="0" xfId="0" applyFont="1" applyBorder="1" applyAlignment="1">
      <alignment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vertical="center" wrapText="1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/>
    </xf>
    <xf numFmtId="15" fontId="4" fillId="0" borderId="3" xfId="0" applyNumberFormat="1" applyFont="1" applyFill="1" applyBorder="1" applyAlignment="1">
      <alignment horizontal="left" vertical="center" wrapText="1"/>
    </xf>
    <xf numFmtId="15" fontId="4" fillId="0" borderId="7" xfId="0" applyNumberFormat="1" applyFont="1" applyFill="1" applyBorder="1" applyAlignment="1">
      <alignment horizontal="left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9" fillId="0" borderId="0" xfId="0" applyFont="1"/>
    <xf numFmtId="0" fontId="10" fillId="0" borderId="0" xfId="0" applyFont="1"/>
    <xf numFmtId="0" fontId="11" fillId="0" borderId="4" xfId="0" applyFont="1" applyBorder="1" applyAlignment="1">
      <alignment horizontal="center" vertical="center" wrapText="1"/>
    </xf>
    <xf numFmtId="0" fontId="12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4" fillId="0" borderId="4" xfId="0" applyFont="1" applyBorder="1" applyAlignment="1">
      <alignment horizontal="center" vertical="center" wrapText="1"/>
    </xf>
    <xf numFmtId="9" fontId="14" fillId="0" borderId="4" xfId="0" applyNumberFormat="1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3" borderId="4" xfId="0" applyFont="1" applyFill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justify" vertical="center" wrapText="1"/>
    </xf>
    <xf numFmtId="0" fontId="7" fillId="0" borderId="4" xfId="1" applyBorder="1" applyAlignment="1">
      <alignment wrapText="1"/>
    </xf>
    <xf numFmtId="17" fontId="12" fillId="0" borderId="4" xfId="0" applyNumberFormat="1" applyFont="1" applyBorder="1" applyAlignment="1">
      <alignment horizontal="center" vertical="center" wrapText="1"/>
    </xf>
    <xf numFmtId="14" fontId="12" fillId="0" borderId="4" xfId="0" applyNumberFormat="1" applyFont="1" applyBorder="1" applyAlignment="1">
      <alignment horizontal="justify" vertical="center" wrapText="1"/>
    </xf>
    <xf numFmtId="0" fontId="16" fillId="0" borderId="0" xfId="0" applyFont="1" applyAlignment="1">
      <alignment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5" fillId="0" borderId="0" xfId="0" applyFont="1" applyFill="1" applyAlignment="1">
      <alignment vertical="center"/>
    </xf>
    <xf numFmtId="0" fontId="20" fillId="4" borderId="19" xfId="0" applyFont="1" applyFill="1" applyBorder="1" applyAlignment="1">
      <alignment vertical="center" wrapText="1"/>
    </xf>
    <xf numFmtId="0" fontId="0" fillId="4" borderId="19" xfId="0" applyFill="1" applyBorder="1" applyAlignment="1">
      <alignment vertical="center" wrapText="1"/>
    </xf>
    <xf numFmtId="0" fontId="0" fillId="4" borderId="13" xfId="0" applyFill="1" applyBorder="1" applyAlignment="1">
      <alignment vertical="center" wrapText="1"/>
    </xf>
    <xf numFmtId="0" fontId="19" fillId="4" borderId="0" xfId="0" applyFont="1" applyFill="1" applyAlignment="1">
      <alignment horizontal="center" vertical="center" wrapText="1"/>
    </xf>
    <xf numFmtId="0" fontId="19" fillId="4" borderId="14" xfId="0" applyFont="1" applyFill="1" applyBorder="1" applyAlignment="1">
      <alignment horizontal="center" vertical="center" wrapText="1"/>
    </xf>
    <xf numFmtId="0" fontId="21" fillId="4" borderId="18" xfId="0" applyFont="1" applyFill="1" applyBorder="1" applyAlignment="1">
      <alignment vertical="center" wrapText="1"/>
    </xf>
    <xf numFmtId="0" fontId="22" fillId="4" borderId="18" xfId="0" applyFont="1" applyFill="1" applyBorder="1" applyAlignment="1">
      <alignment vertical="center" wrapText="1"/>
    </xf>
    <xf numFmtId="0" fontId="23" fillId="4" borderId="18" xfId="0" applyFont="1" applyFill="1" applyBorder="1" applyAlignment="1">
      <alignment vertical="center" wrapText="1"/>
    </xf>
    <xf numFmtId="0" fontId="0" fillId="4" borderId="18" xfId="0" applyFill="1" applyBorder="1" applyAlignment="1">
      <alignment vertical="center" wrapText="1"/>
    </xf>
    <xf numFmtId="0" fontId="0" fillId="4" borderId="3" xfId="0" applyFill="1" applyBorder="1" applyAlignment="1">
      <alignment vertical="center" wrapText="1"/>
    </xf>
    <xf numFmtId="0" fontId="25" fillId="4" borderId="19" xfId="0" applyFont="1" applyFill="1" applyBorder="1" applyAlignment="1">
      <alignment horizontal="center" vertical="center"/>
    </xf>
    <xf numFmtId="0" fontId="19" fillId="4" borderId="17" xfId="0" applyFont="1" applyFill="1" applyBorder="1" applyAlignment="1">
      <alignment horizontal="center" vertical="center" wrapText="1"/>
    </xf>
    <xf numFmtId="0" fontId="0" fillId="4" borderId="17" xfId="0" applyFill="1" applyBorder="1" applyAlignment="1">
      <alignment vertical="center" wrapText="1"/>
    </xf>
    <xf numFmtId="0" fontId="0" fillId="4" borderId="7" xfId="0" applyFill="1" applyBorder="1" applyAlignment="1">
      <alignment vertical="center" wrapText="1"/>
    </xf>
    <xf numFmtId="0" fontId="19" fillId="4" borderId="7" xfId="0" applyFont="1" applyFill="1" applyBorder="1" applyAlignment="1">
      <alignment horizontal="center" vertical="center" wrapText="1"/>
    </xf>
    <xf numFmtId="0" fontId="19" fillId="4" borderId="17" xfId="0" applyFont="1" applyFill="1" applyBorder="1" applyAlignment="1">
      <alignment vertical="center" wrapText="1"/>
    </xf>
    <xf numFmtId="0" fontId="26" fillId="4" borderId="7" xfId="0" applyFont="1" applyFill="1" applyBorder="1" applyAlignment="1">
      <alignment vertical="center" wrapText="1"/>
    </xf>
    <xf numFmtId="0" fontId="18" fillId="4" borderId="3" xfId="0" applyFont="1" applyFill="1" applyBorder="1" applyAlignment="1">
      <alignment vertical="center" wrapText="1"/>
    </xf>
    <xf numFmtId="0" fontId="19" fillId="4" borderId="13" xfId="0" applyFont="1" applyFill="1" applyBorder="1" applyAlignment="1">
      <alignment horizontal="center" vertical="center"/>
    </xf>
    <xf numFmtId="0" fontId="20" fillId="4" borderId="13" xfId="0" applyFont="1" applyFill="1" applyBorder="1" applyAlignment="1">
      <alignment vertical="center" wrapText="1"/>
    </xf>
    <xf numFmtId="0" fontId="19" fillId="4" borderId="14" xfId="0" applyFont="1" applyFill="1" applyBorder="1" applyAlignment="1">
      <alignment vertical="center"/>
    </xf>
    <xf numFmtId="0" fontId="21" fillId="4" borderId="3" xfId="0" applyFont="1" applyFill="1" applyBorder="1" applyAlignment="1">
      <alignment vertical="center" wrapText="1"/>
    </xf>
    <xf numFmtId="0" fontId="25" fillId="4" borderId="13" xfId="0" applyFont="1" applyFill="1" applyBorder="1" applyAlignment="1">
      <alignment horizontal="center" vertical="center"/>
    </xf>
    <xf numFmtId="0" fontId="27" fillId="4" borderId="13" xfId="0" applyFont="1" applyFill="1" applyBorder="1" applyAlignment="1">
      <alignment vertical="center" textRotation="90" wrapText="1"/>
    </xf>
    <xf numFmtId="0" fontId="28" fillId="4" borderId="18" xfId="0" applyFont="1" applyFill="1" applyBorder="1" applyAlignment="1">
      <alignment vertical="center" wrapText="1"/>
    </xf>
    <xf numFmtId="0" fontId="23" fillId="4" borderId="3" xfId="0" applyFont="1" applyFill="1" applyBorder="1" applyAlignment="1">
      <alignment vertical="center" wrapText="1"/>
    </xf>
    <xf numFmtId="0" fontId="20" fillId="4" borderId="18" xfId="0" applyFont="1" applyFill="1" applyBorder="1" applyAlignment="1">
      <alignment vertical="center" wrapText="1"/>
    </xf>
    <xf numFmtId="0" fontId="24" fillId="4" borderId="18" xfId="0" applyFont="1" applyFill="1" applyBorder="1" applyAlignment="1">
      <alignment vertical="center" wrapText="1"/>
    </xf>
    <xf numFmtId="0" fontId="22" fillId="4" borderId="3" xfId="0" applyFont="1" applyFill="1" applyBorder="1" applyAlignment="1">
      <alignment vertical="center" wrapText="1"/>
    </xf>
    <xf numFmtId="0" fontId="19" fillId="4" borderId="13" xfId="0" applyFont="1" applyFill="1" applyBorder="1" applyAlignment="1">
      <alignment vertical="center"/>
    </xf>
    <xf numFmtId="0" fontId="29" fillId="4" borderId="14" xfId="0" applyFont="1" applyFill="1" applyBorder="1" applyAlignment="1">
      <alignment vertical="center"/>
    </xf>
    <xf numFmtId="0" fontId="19" fillId="4" borderId="7" xfId="0" applyFont="1" applyFill="1" applyBorder="1" applyAlignment="1">
      <alignment vertical="center" wrapText="1"/>
    </xf>
    <xf numFmtId="0" fontId="18" fillId="4" borderId="7" xfId="0" applyFont="1" applyFill="1" applyBorder="1" applyAlignment="1">
      <alignment vertical="center" wrapText="1"/>
    </xf>
    <xf numFmtId="0" fontId="19" fillId="4" borderId="3" xfId="0" applyFont="1" applyFill="1" applyBorder="1" applyAlignment="1">
      <alignment horizontal="center" vertical="center"/>
    </xf>
    <xf numFmtId="0" fontId="29" fillId="4" borderId="13" xfId="0" applyFont="1" applyFill="1" applyBorder="1" applyAlignment="1">
      <alignment vertical="center" wrapText="1"/>
    </xf>
    <xf numFmtId="0" fontId="18" fillId="4" borderId="18" xfId="0" applyFont="1" applyFill="1" applyBorder="1" applyAlignment="1">
      <alignment vertical="center" wrapText="1"/>
    </xf>
    <xf numFmtId="0" fontId="18" fillId="4" borderId="3" xfId="0" applyFont="1" applyFill="1" applyBorder="1" applyAlignment="1">
      <alignment vertical="center" wrapText="1"/>
    </xf>
    <xf numFmtId="0" fontId="26" fillId="4" borderId="18" xfId="0" applyFont="1" applyFill="1" applyBorder="1" applyAlignment="1">
      <alignment vertical="center" wrapText="1"/>
    </xf>
    <xf numFmtId="0" fontId="26" fillId="4" borderId="3" xfId="0" applyFont="1" applyFill="1" applyBorder="1" applyAlignment="1">
      <alignment vertical="center" wrapText="1"/>
    </xf>
    <xf numFmtId="0" fontId="21" fillId="4" borderId="18" xfId="0" applyFont="1" applyFill="1" applyBorder="1" applyAlignment="1">
      <alignment vertical="center" wrapText="1"/>
    </xf>
    <xf numFmtId="0" fontId="21" fillId="4" borderId="16" xfId="0" applyFont="1" applyFill="1" applyBorder="1" applyAlignment="1">
      <alignment vertical="center" wrapText="1"/>
    </xf>
    <xf numFmtId="0" fontId="21" fillId="4" borderId="3" xfId="0" applyFont="1" applyFill="1" applyBorder="1" applyAlignment="1">
      <alignment vertical="center" wrapText="1"/>
    </xf>
    <xf numFmtId="0" fontId="19" fillId="4" borderId="16" xfId="0" applyFont="1" applyFill="1" applyBorder="1" applyAlignment="1">
      <alignment horizontal="center" vertical="center" wrapText="1"/>
    </xf>
    <xf numFmtId="0" fontId="19" fillId="4" borderId="3" xfId="0" applyFont="1" applyFill="1" applyBorder="1" applyAlignment="1">
      <alignment horizontal="center" vertical="center" wrapText="1"/>
    </xf>
    <xf numFmtId="0" fontId="19" fillId="4" borderId="18" xfId="0" applyFont="1" applyFill="1" applyBorder="1" applyAlignment="1">
      <alignment horizontal="center" vertical="center" wrapText="1"/>
    </xf>
    <xf numFmtId="0" fontId="19" fillId="4" borderId="16" xfId="0" applyFont="1" applyFill="1" applyBorder="1" applyAlignment="1">
      <alignment vertical="center" textRotation="90"/>
    </xf>
    <xf numFmtId="0" fontId="19" fillId="4" borderId="18" xfId="0" applyFont="1" applyFill="1" applyBorder="1" applyAlignment="1">
      <alignment vertical="center" textRotation="90"/>
    </xf>
    <xf numFmtId="0" fontId="19" fillId="4" borderId="3" xfId="0" applyFont="1" applyFill="1" applyBorder="1" applyAlignment="1">
      <alignment vertical="center" textRotation="90"/>
    </xf>
    <xf numFmtId="0" fontId="24" fillId="4" borderId="3" xfId="0" applyFont="1" applyFill="1" applyBorder="1" applyAlignment="1">
      <alignment vertical="center" wrapText="1"/>
    </xf>
    <xf numFmtId="0" fontId="30" fillId="4" borderId="20" xfId="0" applyFont="1" applyFill="1" applyBorder="1" applyAlignment="1">
      <alignment horizontal="center" vertical="center" wrapText="1"/>
    </xf>
    <xf numFmtId="0" fontId="30" fillId="4" borderId="20" xfId="0" applyFont="1" applyFill="1" applyBorder="1" applyAlignment="1">
      <alignment vertical="center" wrapText="1"/>
    </xf>
    <xf numFmtId="0" fontId="5" fillId="0" borderId="12" xfId="0" applyFont="1" applyFill="1" applyBorder="1" applyAlignment="1">
      <alignment vertical="center"/>
    </xf>
    <xf numFmtId="0" fontId="30" fillId="4" borderId="3" xfId="0" applyFont="1" applyFill="1" applyBorder="1" applyAlignment="1">
      <alignment vertical="center" wrapText="1"/>
    </xf>
    <xf numFmtId="0" fontId="31" fillId="4" borderId="3" xfId="0" applyFont="1" applyFill="1" applyBorder="1" applyAlignment="1">
      <alignment vertical="center" wrapText="1"/>
    </xf>
    <xf numFmtId="0" fontId="31" fillId="4" borderId="18" xfId="0" applyFont="1" applyFill="1" applyBorder="1" applyAlignment="1">
      <alignment vertical="center" wrapText="1"/>
    </xf>
    <xf numFmtId="0" fontId="30" fillId="4" borderId="18" xfId="0" applyFont="1" applyFill="1" applyBorder="1" applyAlignment="1">
      <alignment vertical="center" wrapText="1"/>
    </xf>
    <xf numFmtId="0" fontId="7" fillId="0" borderId="0" xfId="1" applyAlignment="1">
      <alignment wrapText="1"/>
    </xf>
    <xf numFmtId="0" fontId="20" fillId="0" borderId="0" xfId="0" applyFont="1"/>
    <xf numFmtId="0" fontId="32" fillId="0" borderId="0" xfId="0" applyFont="1" applyFill="1" applyAlignment="1">
      <alignment vertical="center"/>
    </xf>
    <xf numFmtId="0" fontId="17" fillId="4" borderId="16" xfId="0" applyFont="1" applyFill="1" applyBorder="1" applyAlignment="1">
      <alignment vertical="center" wrapText="1"/>
    </xf>
    <xf numFmtId="0" fontId="17" fillId="4" borderId="18" xfId="0" applyFont="1" applyFill="1" applyBorder="1" applyAlignment="1">
      <alignment vertical="center" wrapText="1"/>
    </xf>
    <xf numFmtId="0" fontId="17" fillId="4" borderId="3" xfId="0" applyFont="1" applyFill="1" applyBorder="1" applyAlignment="1">
      <alignment vertical="center" wrapText="1"/>
    </xf>
    <xf numFmtId="0" fontId="18" fillId="4" borderId="16" xfId="0" applyFont="1" applyFill="1" applyBorder="1" applyAlignment="1">
      <alignment vertical="center" wrapText="1"/>
    </xf>
    <xf numFmtId="0" fontId="18" fillId="4" borderId="18" xfId="0" applyFont="1" applyFill="1" applyBorder="1" applyAlignment="1">
      <alignment vertical="center" wrapText="1"/>
    </xf>
    <xf numFmtId="0" fontId="18" fillId="4" borderId="3" xfId="0" applyFont="1" applyFill="1" applyBorder="1" applyAlignment="1">
      <alignment vertical="center" wrapText="1"/>
    </xf>
    <xf numFmtId="0" fontId="19" fillId="4" borderId="16" xfId="0" applyFont="1" applyFill="1" applyBorder="1" applyAlignment="1">
      <alignment horizontal="center" vertical="center"/>
    </xf>
    <xf numFmtId="0" fontId="19" fillId="4" borderId="18" xfId="0" applyFont="1" applyFill="1" applyBorder="1" applyAlignment="1">
      <alignment horizontal="center" vertical="center"/>
    </xf>
    <xf numFmtId="0" fontId="19" fillId="4" borderId="3" xfId="0" applyFont="1" applyFill="1" applyBorder="1" applyAlignment="1">
      <alignment horizontal="center" vertical="center"/>
    </xf>
    <xf numFmtId="0" fontId="19" fillId="4" borderId="16" xfId="0" applyFont="1" applyFill="1" applyBorder="1" applyAlignment="1">
      <alignment vertical="center" wrapText="1"/>
    </xf>
    <xf numFmtId="0" fontId="19" fillId="4" borderId="18" xfId="0" applyFont="1" applyFill="1" applyBorder="1" applyAlignment="1">
      <alignment vertical="center" wrapText="1"/>
    </xf>
    <xf numFmtId="0" fontId="19" fillId="4" borderId="3" xfId="0" applyFont="1" applyFill="1" applyBorder="1" applyAlignment="1">
      <alignment vertical="center" wrapText="1"/>
    </xf>
    <xf numFmtId="1" fontId="25" fillId="4" borderId="16" xfId="0" applyNumberFormat="1" applyFont="1" applyFill="1" applyBorder="1" applyAlignment="1">
      <alignment horizontal="center" vertical="center"/>
    </xf>
    <xf numFmtId="1" fontId="25" fillId="4" borderId="18" xfId="0" applyNumberFormat="1" applyFont="1" applyFill="1" applyBorder="1" applyAlignment="1">
      <alignment horizontal="center" vertical="center"/>
    </xf>
    <xf numFmtId="1" fontId="25" fillId="4" borderId="19" xfId="0" applyNumberFormat="1" applyFont="1" applyFill="1" applyBorder="1" applyAlignment="1">
      <alignment horizontal="center" vertical="center"/>
    </xf>
    <xf numFmtId="1" fontId="25" fillId="4" borderId="3" xfId="0" applyNumberFormat="1" applyFont="1" applyFill="1" applyBorder="1" applyAlignment="1">
      <alignment horizontal="center" vertical="center"/>
    </xf>
    <xf numFmtId="0" fontId="19" fillId="4" borderId="16" xfId="0" applyFont="1" applyFill="1" applyBorder="1" applyAlignment="1">
      <alignment vertical="center"/>
    </xf>
    <xf numFmtId="0" fontId="19" fillId="4" borderId="18" xfId="0" applyFont="1" applyFill="1" applyBorder="1" applyAlignment="1">
      <alignment vertical="center"/>
    </xf>
    <xf numFmtId="0" fontId="19" fillId="4" borderId="3" xfId="0" applyFont="1" applyFill="1" applyBorder="1" applyAlignment="1">
      <alignment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0" fillId="0" borderId="5" xfId="0" applyFont="1" applyBorder="1" applyAlignment="1">
      <alignment vertical="center" wrapText="1"/>
    </xf>
    <xf numFmtId="0" fontId="0" fillId="0" borderId="15" xfId="0" applyFont="1" applyBorder="1" applyAlignment="1">
      <alignment vertical="center" wrapText="1"/>
    </xf>
    <xf numFmtId="0" fontId="0" fillId="0" borderId="6" xfId="0" applyFont="1" applyBorder="1" applyAlignment="1">
      <alignment vertical="center" wrapText="1"/>
    </xf>
    <xf numFmtId="0" fontId="20" fillId="4" borderId="16" xfId="0" applyFont="1" applyFill="1" applyBorder="1" applyAlignment="1">
      <alignment vertical="center" wrapText="1"/>
    </xf>
    <xf numFmtId="0" fontId="20" fillId="4" borderId="18" xfId="0" applyFont="1" applyFill="1" applyBorder="1" applyAlignment="1">
      <alignment vertical="center" wrapText="1"/>
    </xf>
    <xf numFmtId="0" fontId="20" fillId="4" borderId="3" xfId="0" applyFont="1" applyFill="1" applyBorder="1" applyAlignment="1">
      <alignment vertical="center" wrapText="1"/>
    </xf>
    <xf numFmtId="0" fontId="25" fillId="4" borderId="16" xfId="0" applyFont="1" applyFill="1" applyBorder="1" applyAlignment="1">
      <alignment horizontal="center" vertical="center"/>
    </xf>
    <xf numFmtId="0" fontId="25" fillId="4" borderId="18" xfId="0" applyFont="1" applyFill="1" applyBorder="1" applyAlignment="1">
      <alignment horizontal="center" vertical="center"/>
    </xf>
    <xf numFmtId="0" fontId="25" fillId="4" borderId="19" xfId="0" applyFont="1" applyFill="1" applyBorder="1" applyAlignment="1">
      <alignment horizontal="center" vertical="center"/>
    </xf>
    <xf numFmtId="0" fontId="25" fillId="4" borderId="13" xfId="0" applyFont="1" applyFill="1" applyBorder="1" applyAlignment="1">
      <alignment horizontal="center" vertical="center"/>
    </xf>
    <xf numFmtId="0" fontId="26" fillId="4" borderId="16" xfId="0" applyFont="1" applyFill="1" applyBorder="1" applyAlignment="1">
      <alignment vertical="center" wrapText="1"/>
    </xf>
    <xf numFmtId="0" fontId="26" fillId="4" borderId="18" xfId="0" applyFont="1" applyFill="1" applyBorder="1" applyAlignment="1">
      <alignment vertical="center" wrapText="1"/>
    </xf>
    <xf numFmtId="0" fontId="26" fillId="4" borderId="3" xfId="0" applyFont="1" applyFill="1" applyBorder="1" applyAlignment="1">
      <alignment vertical="center" wrapText="1"/>
    </xf>
    <xf numFmtId="0" fontId="25" fillId="4" borderId="3" xfId="0" applyFont="1" applyFill="1" applyBorder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Border="1" applyAlignment="1">
      <alignment vertical="center" wrapText="1"/>
    </xf>
    <xf numFmtId="0" fontId="5" fillId="0" borderId="0" xfId="0" applyFont="1" applyBorder="1" applyAlignment="1">
      <alignment vertical="center"/>
    </xf>
    <xf numFmtId="0" fontId="27" fillId="4" borderId="18" xfId="0" applyFont="1" applyFill="1" applyBorder="1" applyAlignment="1">
      <alignment vertical="center" textRotation="90" wrapText="1"/>
    </xf>
    <xf numFmtId="0" fontId="27" fillId="4" borderId="3" xfId="0" applyFont="1" applyFill="1" applyBorder="1" applyAlignment="1">
      <alignment vertical="center" textRotation="90" wrapText="1"/>
    </xf>
    <xf numFmtId="0" fontId="19" fillId="4" borderId="16" xfId="0" applyFont="1" applyFill="1" applyBorder="1" applyAlignment="1">
      <alignment horizontal="center" vertical="center" wrapText="1"/>
    </xf>
    <xf numFmtId="0" fontId="19" fillId="4" borderId="18" xfId="0" applyFont="1" applyFill="1" applyBorder="1" applyAlignment="1">
      <alignment horizontal="center" vertical="center" wrapText="1"/>
    </xf>
    <xf numFmtId="0" fontId="19" fillId="4" borderId="3" xfId="0" applyFont="1" applyFill="1" applyBorder="1" applyAlignment="1">
      <alignment horizontal="center" vertical="center" wrapText="1"/>
    </xf>
    <xf numFmtId="0" fontId="27" fillId="4" borderId="16" xfId="0" applyFont="1" applyFill="1" applyBorder="1" applyAlignment="1">
      <alignment vertical="center" textRotation="90" wrapText="1"/>
    </xf>
    <xf numFmtId="0" fontId="33" fillId="4" borderId="16" xfId="0" applyFont="1" applyFill="1" applyBorder="1" applyAlignment="1">
      <alignment vertical="center" wrapText="1"/>
    </xf>
    <xf numFmtId="0" fontId="33" fillId="4" borderId="3" xfId="0" applyFont="1" applyFill="1" applyBorder="1" applyAlignment="1">
      <alignment vertical="center" wrapText="1"/>
    </xf>
    <xf numFmtId="0" fontId="21" fillId="4" borderId="16" xfId="0" applyFont="1" applyFill="1" applyBorder="1" applyAlignment="1">
      <alignment vertical="center" wrapText="1"/>
    </xf>
    <xf numFmtId="0" fontId="21" fillId="4" borderId="3" xfId="0" applyFont="1" applyFill="1" applyBorder="1" applyAlignment="1">
      <alignment vertical="center" wrapText="1"/>
    </xf>
    <xf numFmtId="0" fontId="19" fillId="4" borderId="16" xfId="0" applyFont="1" applyFill="1" applyBorder="1" applyAlignment="1">
      <alignment vertical="center" textRotation="90"/>
    </xf>
    <xf numFmtId="0" fontId="19" fillId="4" borderId="18" xfId="0" applyFont="1" applyFill="1" applyBorder="1" applyAlignment="1">
      <alignment vertical="center" textRotation="90"/>
    </xf>
    <xf numFmtId="0" fontId="19" fillId="4" borderId="3" xfId="0" applyFont="1" applyFill="1" applyBorder="1" applyAlignment="1">
      <alignment vertical="center" textRotation="90"/>
    </xf>
    <xf numFmtId="0" fontId="29" fillId="4" borderId="16" xfId="0" applyFont="1" applyFill="1" applyBorder="1" applyAlignment="1">
      <alignment vertical="center"/>
    </xf>
    <xf numFmtId="0" fontId="29" fillId="4" borderId="3" xfId="0" applyFont="1" applyFill="1" applyBorder="1" applyAlignment="1">
      <alignment vertical="center"/>
    </xf>
    <xf numFmtId="0" fontId="29" fillId="4" borderId="18" xfId="0" applyFont="1" applyFill="1" applyBorder="1" applyAlignment="1">
      <alignment vertical="center"/>
    </xf>
    <xf numFmtId="0" fontId="29" fillId="4" borderId="16" xfId="0" applyFont="1" applyFill="1" applyBorder="1" applyAlignment="1">
      <alignment vertical="center" wrapText="1"/>
    </xf>
    <xf numFmtId="0" fontId="29" fillId="4" borderId="3" xfId="0" applyFont="1" applyFill="1" applyBorder="1" applyAlignment="1">
      <alignment vertical="center" wrapText="1"/>
    </xf>
    <xf numFmtId="0" fontId="12" fillId="0" borderId="4" xfId="0" applyNumberFormat="1" applyFont="1" applyBorder="1" applyAlignment="1">
      <alignment horizontal="left" vertical="center" wrapText="1"/>
    </xf>
    <xf numFmtId="0" fontId="12" fillId="0" borderId="9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2" fillId="0" borderId="4" xfId="0" applyFont="1" applyBorder="1" applyAlignment="1">
      <alignment vertical="center"/>
    </xf>
  </cellXfs>
  <cellStyles count="2">
    <cellStyle name="Collegamento ipertestuale" xfId="1" builtinId="8"/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181</xdr:row>
      <xdr:rowOff>38100</xdr:rowOff>
    </xdr:from>
    <xdr:to>
      <xdr:col>8</xdr:col>
      <xdr:colOff>0</xdr:colOff>
      <xdr:row>185</xdr:row>
      <xdr:rowOff>127000</xdr:rowOff>
    </xdr:to>
    <xdr:sp macro="" textlink="">
      <xdr:nvSpPr>
        <xdr:cNvPr id="2" name="CasellaDiTesto 1"/>
        <xdr:cNvSpPr txBox="1"/>
      </xdr:nvSpPr>
      <xdr:spPr>
        <a:xfrm>
          <a:off x="0" y="53073300"/>
          <a:ext cx="12725400" cy="9017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it-IT" sz="1200"/>
            <a:t>(**) Le voci di bilancio sono strutturate per capitoli non riconducibili automaticamente ai singoli obbiettivi, bensì</a:t>
          </a:r>
          <a:r>
            <a:rPr lang="it-IT" sz="1200" baseline="0"/>
            <a:t> ad </a:t>
          </a:r>
          <a:r>
            <a:rPr lang="it-IT" sz="1200"/>
            <a:t>azioni che non corrispondono in maniera univoca agli</a:t>
          </a:r>
          <a:r>
            <a:rPr lang="it-IT" sz="1200" baseline="0"/>
            <a:t> stessi</a:t>
          </a:r>
          <a:r>
            <a:rPr lang="it-IT" sz="1200"/>
            <a:t>.  In questa sede si evidenzia quindi la correlazione tra  risorse finanziarie e obbietivi , nonché laddove non contemplate risorse a bilancio, la realizzazione delle attività con azioni e attività dirette in capo alle risorse umane dei servizi coinvolti</a:t>
          </a:r>
        </a:p>
      </xdr:txBody>
    </xdr:sp>
    <xdr:clientData/>
  </xdr:twoCellAnchor>
  <xdr:twoCellAnchor>
    <xdr:from>
      <xdr:col>0</xdr:col>
      <xdr:colOff>12700</xdr:colOff>
      <xdr:row>176</xdr:row>
      <xdr:rowOff>12700</xdr:rowOff>
    </xdr:from>
    <xdr:to>
      <xdr:col>8</xdr:col>
      <xdr:colOff>12700</xdr:colOff>
      <xdr:row>180</xdr:row>
      <xdr:rowOff>139700</xdr:rowOff>
    </xdr:to>
    <xdr:sp macro="" textlink="">
      <xdr:nvSpPr>
        <xdr:cNvPr id="3" name="CasellaDiTesto 2"/>
        <xdr:cNvSpPr txBox="1"/>
      </xdr:nvSpPr>
      <xdr:spPr>
        <a:xfrm>
          <a:off x="596900" y="50063400"/>
          <a:ext cx="13335000" cy="9398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it-IT" sz="1200"/>
            <a:t>(*) legenda campo Risorse finaziarie:</a:t>
          </a:r>
        </a:p>
        <a:p>
          <a:r>
            <a:rPr lang="it-IT" sz="1200"/>
            <a:t> SI: tutte le azioni previste disponevano di un budget nel bilancio di previsione </a:t>
          </a:r>
        </a:p>
        <a:p>
          <a:r>
            <a:rPr lang="it-IT" sz="1200"/>
            <a:t>NO: le azioni non prevedono oneri finanziari diretti a carico del bilancio dell'Ente Parco, ma vengono realizzate con lavoro degli uffici e/o budget gestiti da partner di progetto </a:t>
          </a:r>
        </a:p>
        <a:p>
          <a:r>
            <a:rPr lang="it-IT" sz="1200"/>
            <a:t>SI/NO: alcune azioni hanno un budget adeguato rispetto agli output attesi, altre vengono realizzate con lavoro degli uffici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://cloud.urbi.it/urbi/progs/urp/ur1UR033.sto?DB_NAME=n1201061&amp;NodoSel=68" TargetMode="External"/><Relationship Id="rId2" Type="http://schemas.openxmlformats.org/officeDocument/2006/relationships/hyperlink" Target="http://cloud.urbi.it/urbi/progs/urp/ur1UR033.sto?DB_NAME=n1201061&amp;NodoSel=25" TargetMode="External"/><Relationship Id="rId1" Type="http://schemas.openxmlformats.org/officeDocument/2006/relationships/hyperlink" Target="http://cloud.urbi.it/urbi/progs/urp/ur1UR033.sto?DB_NAME=n1201061&amp;NodoSel=73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://cloud.urbi.it/urbi/progs/urp/ur1UR033.sto?DB_NAME=n1201061&amp;NodoSel=56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17"/>
  <sheetViews>
    <sheetView tabSelected="1" view="pageBreakPreview" topLeftCell="C166" zoomScale="90" zoomScaleNormal="89" zoomScaleSheetLayoutView="90" workbookViewId="0">
      <selection activeCell="H173" sqref="H173:H174"/>
    </sheetView>
  </sheetViews>
  <sheetFormatPr defaultColWidth="8.7109375" defaultRowHeight="15.75" x14ac:dyDescent="0.25"/>
  <cols>
    <col min="1" max="2" width="40.7109375" style="4" customWidth="1"/>
    <col min="3" max="3" width="19.7109375" style="9" customWidth="1"/>
    <col min="4" max="4" width="43.5703125" style="8" customWidth="1"/>
    <col min="5" max="5" width="10.85546875" style="7" customWidth="1"/>
    <col min="6" max="6" width="8.42578125" style="8" customWidth="1"/>
    <col min="7" max="7" width="5.28515625" style="30" customWidth="1"/>
    <col min="8" max="8" width="20.42578125" style="9" customWidth="1"/>
    <col min="9" max="9" width="30.85546875" style="7" customWidth="1"/>
    <col min="10" max="16384" width="8.7109375" style="7"/>
  </cols>
  <sheetData>
    <row r="1" spans="1:9" ht="20.25" x14ac:dyDescent="0.3">
      <c r="A1" s="13" t="s">
        <v>48</v>
      </c>
    </row>
    <row r="2" spans="1:9" ht="20.25" x14ac:dyDescent="0.3">
      <c r="A2" s="14" t="s">
        <v>49</v>
      </c>
    </row>
    <row r="3" spans="1:9" ht="79.5" thickBot="1" x14ac:dyDescent="0.3">
      <c r="A3" s="6" t="s">
        <v>11</v>
      </c>
      <c r="B3" s="6" t="s">
        <v>47</v>
      </c>
      <c r="C3" s="5" t="s">
        <v>106</v>
      </c>
      <c r="D3" s="5" t="s">
        <v>0</v>
      </c>
      <c r="E3" s="5" t="s">
        <v>1</v>
      </c>
      <c r="F3" s="111" t="s">
        <v>107</v>
      </c>
      <c r="G3" s="112"/>
      <c r="H3" s="5" t="s">
        <v>12</v>
      </c>
      <c r="I3" s="6" t="s">
        <v>109</v>
      </c>
    </row>
    <row r="4" spans="1:9" s="32" customFormat="1" ht="25.5" x14ac:dyDescent="0.25">
      <c r="A4" s="92" t="s">
        <v>13</v>
      </c>
      <c r="B4" s="95" t="s">
        <v>51</v>
      </c>
      <c r="C4" s="98" t="s">
        <v>40</v>
      </c>
      <c r="D4" s="33" t="s">
        <v>120</v>
      </c>
      <c r="E4" s="101" t="s">
        <v>187</v>
      </c>
      <c r="G4" s="38"/>
      <c r="H4" s="104">
        <f>(8*1+4*0.75+0*0.5)/12*100</f>
        <v>91.666666666666657</v>
      </c>
      <c r="I4" s="108"/>
    </row>
    <row r="5" spans="1:9" s="32" customFormat="1" ht="76.5" x14ac:dyDescent="0.25">
      <c r="A5" s="93"/>
      <c r="B5" s="96"/>
      <c r="C5" s="99"/>
      <c r="D5" s="33" t="s">
        <v>121</v>
      </c>
      <c r="E5" s="102"/>
      <c r="F5" s="36">
        <v>8</v>
      </c>
      <c r="G5" s="38" t="s">
        <v>169</v>
      </c>
      <c r="H5" s="105"/>
      <c r="I5" s="109"/>
    </row>
    <row r="6" spans="1:9" s="32" customFormat="1" ht="25.5" x14ac:dyDescent="0.25">
      <c r="A6" s="93"/>
      <c r="B6" s="96"/>
      <c r="C6" s="99"/>
      <c r="D6" s="33" t="s">
        <v>122</v>
      </c>
      <c r="E6" s="102"/>
      <c r="F6" s="36">
        <v>4</v>
      </c>
      <c r="G6" s="39" t="s">
        <v>124</v>
      </c>
      <c r="H6" s="105"/>
      <c r="I6" s="109"/>
    </row>
    <row r="7" spans="1:9" s="32" customFormat="1" ht="25.5" x14ac:dyDescent="0.25">
      <c r="A7" s="93"/>
      <c r="B7" s="96"/>
      <c r="C7" s="99"/>
      <c r="D7" s="33" t="s">
        <v>123</v>
      </c>
      <c r="E7" s="102"/>
      <c r="G7" s="40" t="s">
        <v>125</v>
      </c>
      <c r="H7" s="105"/>
      <c r="I7" s="109"/>
    </row>
    <row r="8" spans="1:9" s="32" customFormat="1" x14ac:dyDescent="0.25">
      <c r="A8" s="93"/>
      <c r="B8" s="96"/>
      <c r="C8" s="99"/>
      <c r="D8" s="34"/>
      <c r="E8" s="102"/>
      <c r="F8" s="36"/>
      <c r="G8" s="83"/>
      <c r="H8" s="106"/>
      <c r="I8" s="109"/>
    </row>
    <row r="9" spans="1:9" s="32" customFormat="1" ht="16.5" thickBot="1" x14ac:dyDescent="0.3">
      <c r="A9" s="94"/>
      <c r="B9" s="97"/>
      <c r="C9" s="100"/>
      <c r="D9" s="35"/>
      <c r="E9" s="103"/>
      <c r="F9" s="37"/>
      <c r="G9" s="42"/>
      <c r="H9" s="107"/>
      <c r="I9" s="110"/>
    </row>
    <row r="10" spans="1:9" s="32" customFormat="1" x14ac:dyDescent="0.25">
      <c r="A10" s="123" t="s">
        <v>14</v>
      </c>
      <c r="B10" s="95" t="s">
        <v>51</v>
      </c>
      <c r="C10" s="98" t="s">
        <v>40</v>
      </c>
      <c r="D10" s="116" t="s">
        <v>98</v>
      </c>
      <c r="E10" s="108" t="s">
        <v>130</v>
      </c>
      <c r="G10" s="38"/>
      <c r="H10" s="119">
        <f>(4+4*0.75)/8*100</f>
        <v>87.5</v>
      </c>
      <c r="I10" s="108"/>
    </row>
    <row r="11" spans="1:9" s="32" customFormat="1" x14ac:dyDescent="0.25">
      <c r="A11" s="124"/>
      <c r="B11" s="96"/>
      <c r="C11" s="99"/>
      <c r="D11" s="117"/>
      <c r="E11" s="109"/>
      <c r="F11" s="44">
        <v>4</v>
      </c>
      <c r="G11" s="38" t="s">
        <v>105</v>
      </c>
      <c r="H11" s="120"/>
      <c r="I11" s="109"/>
    </row>
    <row r="12" spans="1:9" s="32" customFormat="1" ht="81" customHeight="1" x14ac:dyDescent="0.25">
      <c r="A12" s="124"/>
      <c r="B12" s="96"/>
      <c r="C12" s="99"/>
      <c r="D12" s="117"/>
      <c r="E12" s="109"/>
      <c r="F12" s="44">
        <v>4</v>
      </c>
      <c r="G12" s="39" t="s">
        <v>124</v>
      </c>
      <c r="H12" s="121"/>
      <c r="I12" s="109"/>
    </row>
    <row r="13" spans="1:9" s="32" customFormat="1" ht="16.5" thickBot="1" x14ac:dyDescent="0.3">
      <c r="A13" s="125"/>
      <c r="B13" s="97"/>
      <c r="C13" s="100"/>
      <c r="D13" s="118"/>
      <c r="E13" s="110"/>
      <c r="F13" s="46"/>
      <c r="G13" s="84"/>
      <c r="H13" s="122"/>
      <c r="I13" s="110"/>
    </row>
    <row r="14" spans="1:9" s="32" customFormat="1" ht="25.5" x14ac:dyDescent="0.25">
      <c r="A14" s="123" t="s">
        <v>15</v>
      </c>
      <c r="B14" s="95" t="s">
        <v>51</v>
      </c>
      <c r="C14" s="98" t="s">
        <v>40</v>
      </c>
      <c r="D14" s="33" t="s">
        <v>126</v>
      </c>
      <c r="E14" s="108" t="s">
        <v>188</v>
      </c>
      <c r="F14" s="44"/>
      <c r="G14" s="38"/>
      <c r="H14" s="119">
        <v>100</v>
      </c>
      <c r="I14" s="108"/>
    </row>
    <row r="15" spans="1:9" s="32" customFormat="1" ht="114.75" customHeight="1" x14ac:dyDescent="0.25">
      <c r="A15" s="124"/>
      <c r="B15" s="96"/>
      <c r="C15" s="99"/>
      <c r="D15" s="33" t="s">
        <v>127</v>
      </c>
      <c r="E15" s="109"/>
      <c r="F15" s="44">
        <v>7</v>
      </c>
      <c r="G15" s="38" t="s">
        <v>170</v>
      </c>
      <c r="H15" s="120"/>
      <c r="I15" s="109"/>
    </row>
    <row r="16" spans="1:9" s="32" customFormat="1" x14ac:dyDescent="0.25">
      <c r="A16" s="124"/>
      <c r="B16" s="96"/>
      <c r="C16" s="99"/>
      <c r="D16" s="34"/>
      <c r="E16" s="109"/>
      <c r="F16" s="44"/>
      <c r="G16" s="39"/>
      <c r="H16" s="120"/>
      <c r="I16" s="109"/>
    </row>
    <row r="17" spans="1:9" s="32" customFormat="1" ht="16.5" thickBot="1" x14ac:dyDescent="0.3">
      <c r="A17" s="125"/>
      <c r="B17" s="97"/>
      <c r="C17" s="100"/>
      <c r="D17" s="35"/>
      <c r="E17" s="110"/>
      <c r="F17" s="47" t="s">
        <v>125</v>
      </c>
      <c r="G17" s="42"/>
      <c r="H17" s="126"/>
      <c r="I17" s="110"/>
    </row>
    <row r="18" spans="1:9" s="32" customFormat="1" ht="38.25" x14ac:dyDescent="0.25">
      <c r="A18" s="123" t="s">
        <v>16</v>
      </c>
      <c r="B18" s="95" t="s">
        <v>51</v>
      </c>
      <c r="C18" s="98" t="s">
        <v>40</v>
      </c>
      <c r="D18" s="33" t="s">
        <v>128</v>
      </c>
      <c r="E18" s="108" t="s">
        <v>39</v>
      </c>
      <c r="F18" s="44"/>
      <c r="G18" s="72"/>
      <c r="H18" s="119">
        <f>(2+1*0.75)/3*100</f>
        <v>91.666666666666657</v>
      </c>
      <c r="I18" s="108"/>
    </row>
    <row r="19" spans="1:9" s="32" customFormat="1" ht="38.25" x14ac:dyDescent="0.25">
      <c r="A19" s="124"/>
      <c r="B19" s="96"/>
      <c r="C19" s="99"/>
      <c r="D19" s="33" t="s">
        <v>129</v>
      </c>
      <c r="E19" s="109"/>
      <c r="F19" s="44" t="s">
        <v>193</v>
      </c>
      <c r="G19" s="72" t="s">
        <v>105</v>
      </c>
      <c r="H19" s="120"/>
      <c r="I19" s="109"/>
    </row>
    <row r="20" spans="1:9" s="32" customFormat="1" ht="16.5" thickBot="1" x14ac:dyDescent="0.3">
      <c r="A20" s="124"/>
      <c r="B20" s="96"/>
      <c r="C20" s="99"/>
      <c r="D20" s="34"/>
      <c r="E20" s="109"/>
      <c r="F20" s="47"/>
      <c r="G20" s="39" t="s">
        <v>124</v>
      </c>
      <c r="H20" s="121"/>
      <c r="I20" s="109"/>
    </row>
    <row r="21" spans="1:9" s="32" customFormat="1" ht="16.5" thickBot="1" x14ac:dyDescent="0.3">
      <c r="A21" s="125"/>
      <c r="B21" s="97"/>
      <c r="C21" s="100"/>
      <c r="D21" s="35"/>
      <c r="E21" s="110"/>
      <c r="G21" s="84"/>
      <c r="H21" s="122"/>
      <c r="I21" s="110"/>
    </row>
    <row r="22" spans="1:9" s="32" customFormat="1" ht="15.75" customHeight="1" x14ac:dyDescent="0.25">
      <c r="A22" s="70"/>
      <c r="B22" s="68"/>
      <c r="C22" s="99"/>
      <c r="D22" s="34"/>
      <c r="E22" s="109"/>
      <c r="H22" s="120">
        <v>100</v>
      </c>
      <c r="I22" s="133" t="s">
        <v>108</v>
      </c>
    </row>
    <row r="23" spans="1:9" s="32" customFormat="1" ht="144" customHeight="1" thickBot="1" x14ac:dyDescent="0.3">
      <c r="A23" s="70" t="s">
        <v>177</v>
      </c>
      <c r="B23" s="69" t="s">
        <v>51</v>
      </c>
      <c r="C23" s="99"/>
      <c r="D23" s="33" t="s">
        <v>131</v>
      </c>
      <c r="E23" s="109"/>
      <c r="F23" s="44">
        <v>6</v>
      </c>
      <c r="G23" s="38" t="s">
        <v>170</v>
      </c>
      <c r="H23" s="120"/>
      <c r="I23" s="133"/>
    </row>
    <row r="24" spans="1:9" s="32" customFormat="1" ht="25.5" x14ac:dyDescent="0.25">
      <c r="A24" s="70"/>
      <c r="B24" s="68"/>
      <c r="C24" s="99"/>
      <c r="D24" s="33" t="s">
        <v>132</v>
      </c>
      <c r="E24" s="109"/>
      <c r="F24" s="48"/>
      <c r="G24" s="39" t="s">
        <v>125</v>
      </c>
      <c r="H24" s="120"/>
      <c r="I24" s="133"/>
    </row>
    <row r="25" spans="1:9" s="32" customFormat="1" ht="16.5" thickBot="1" x14ac:dyDescent="0.3">
      <c r="A25" s="71"/>
      <c r="B25" s="69"/>
      <c r="C25" s="100"/>
      <c r="D25" s="35"/>
      <c r="E25" s="110"/>
      <c r="F25" s="47"/>
      <c r="G25" s="42"/>
      <c r="H25" s="126"/>
      <c r="I25" s="134"/>
    </row>
    <row r="26" spans="1:9" s="32" customFormat="1" ht="114.75" customHeight="1" thickBot="1" x14ac:dyDescent="0.3">
      <c r="A26" s="49" t="s">
        <v>17</v>
      </c>
      <c r="B26" s="50" t="s">
        <v>51</v>
      </c>
      <c r="C26" s="51" t="s">
        <v>40</v>
      </c>
      <c r="D26" s="52" t="s">
        <v>97</v>
      </c>
      <c r="E26" s="53" t="s">
        <v>39</v>
      </c>
      <c r="F26" s="47">
        <v>3</v>
      </c>
      <c r="G26" s="54" t="s">
        <v>105</v>
      </c>
      <c r="H26" s="55">
        <v>100</v>
      </c>
      <c r="I26" s="56" t="s">
        <v>108</v>
      </c>
    </row>
    <row r="27" spans="1:9" s="32" customFormat="1" x14ac:dyDescent="0.25">
      <c r="A27" s="123" t="s">
        <v>18</v>
      </c>
      <c r="B27" s="95" t="s">
        <v>51</v>
      </c>
      <c r="C27" s="98" t="s">
        <v>40</v>
      </c>
      <c r="D27" s="116" t="s">
        <v>135</v>
      </c>
      <c r="E27" s="108" t="s">
        <v>44</v>
      </c>
      <c r="H27" s="104">
        <v>100</v>
      </c>
      <c r="I27" s="108"/>
    </row>
    <row r="28" spans="1:9" s="32" customFormat="1" ht="16.5" thickBot="1" x14ac:dyDescent="0.3">
      <c r="A28" s="124"/>
      <c r="B28" s="96"/>
      <c r="C28" s="99"/>
      <c r="D28" s="117"/>
      <c r="E28" s="109"/>
      <c r="F28" s="77"/>
      <c r="G28" s="72"/>
      <c r="H28" s="105"/>
      <c r="I28" s="109"/>
    </row>
    <row r="29" spans="1:9" s="32" customFormat="1" x14ac:dyDescent="0.25">
      <c r="A29" s="124"/>
      <c r="B29" s="96"/>
      <c r="C29" s="99"/>
      <c r="D29" s="117"/>
      <c r="E29" s="109"/>
      <c r="F29" s="75">
        <v>4</v>
      </c>
      <c r="G29" s="73" t="s">
        <v>105</v>
      </c>
      <c r="H29" s="106"/>
      <c r="I29" s="109"/>
    </row>
    <row r="30" spans="1:9" s="32" customFormat="1" x14ac:dyDescent="0.25">
      <c r="A30" s="124"/>
      <c r="B30" s="96"/>
      <c r="C30" s="99"/>
      <c r="D30" s="117"/>
      <c r="E30" s="109"/>
      <c r="F30" s="77"/>
      <c r="G30" s="72"/>
      <c r="H30" s="105"/>
      <c r="I30" s="109"/>
    </row>
    <row r="31" spans="1:9" s="32" customFormat="1" ht="16.5" thickBot="1" x14ac:dyDescent="0.3">
      <c r="A31" s="125"/>
      <c r="B31" s="97"/>
      <c r="C31" s="100"/>
      <c r="D31" s="118"/>
      <c r="E31" s="110"/>
      <c r="F31" s="76"/>
      <c r="G31" s="82"/>
      <c r="H31" s="107"/>
      <c r="I31" s="110"/>
    </row>
    <row r="32" spans="1:9" s="32" customFormat="1" ht="25.5" x14ac:dyDescent="0.25">
      <c r="A32" s="123" t="s">
        <v>19</v>
      </c>
      <c r="B32" s="95" t="s">
        <v>51</v>
      </c>
      <c r="C32" s="98" t="s">
        <v>52</v>
      </c>
      <c r="D32" s="33" t="s">
        <v>136</v>
      </c>
      <c r="E32" s="108" t="s">
        <v>178</v>
      </c>
      <c r="G32" s="38"/>
      <c r="H32" s="119">
        <f>(4+0.05)/5*100</f>
        <v>81</v>
      </c>
      <c r="I32" s="108"/>
    </row>
    <row r="33" spans="1:9" s="32" customFormat="1" ht="25.5" x14ac:dyDescent="0.25">
      <c r="A33" s="124"/>
      <c r="B33" s="96"/>
      <c r="C33" s="99"/>
      <c r="D33" s="33" t="s">
        <v>137</v>
      </c>
      <c r="E33" s="109"/>
      <c r="F33" s="44">
        <v>4</v>
      </c>
      <c r="G33" s="38" t="s">
        <v>105</v>
      </c>
      <c r="H33" s="120"/>
      <c r="I33" s="109"/>
    </row>
    <row r="34" spans="1:9" s="32" customFormat="1" x14ac:dyDescent="0.25">
      <c r="A34" s="124"/>
      <c r="B34" s="96"/>
      <c r="C34" s="99"/>
      <c r="D34" s="33" t="s">
        <v>138</v>
      </c>
      <c r="E34" s="109"/>
      <c r="F34" s="44"/>
      <c r="G34" s="57"/>
      <c r="H34" s="120"/>
      <c r="I34" s="109"/>
    </row>
    <row r="35" spans="1:9" s="32" customFormat="1" ht="16.5" thickBot="1" x14ac:dyDescent="0.3">
      <c r="A35" s="124"/>
      <c r="B35" s="96"/>
      <c r="C35" s="99"/>
      <c r="D35" s="34"/>
      <c r="E35" s="109"/>
      <c r="F35" s="44"/>
      <c r="G35" s="58"/>
      <c r="H35" s="120"/>
      <c r="I35" s="109"/>
    </row>
    <row r="36" spans="1:9" s="32" customFormat="1" x14ac:dyDescent="0.2">
      <c r="A36" s="124"/>
      <c r="B36" s="96"/>
      <c r="C36" s="99"/>
      <c r="D36" s="90" t="s">
        <v>189</v>
      </c>
      <c r="E36" s="109"/>
      <c r="F36" s="45"/>
      <c r="G36" s="57"/>
      <c r="H36" s="120"/>
      <c r="I36" s="109"/>
    </row>
    <row r="37" spans="1:9" s="32" customFormat="1" ht="16.5" thickBot="1" x14ac:dyDescent="0.3">
      <c r="A37" s="125"/>
      <c r="B37" s="97"/>
      <c r="C37" s="100"/>
      <c r="D37" s="35"/>
      <c r="E37" s="110"/>
      <c r="F37" s="46">
        <v>1</v>
      </c>
      <c r="G37" s="91" t="s">
        <v>141</v>
      </c>
      <c r="H37" s="126"/>
      <c r="I37" s="110"/>
    </row>
    <row r="38" spans="1:9" s="32" customFormat="1" ht="25.5" x14ac:dyDescent="0.25">
      <c r="A38" s="123" t="s">
        <v>110</v>
      </c>
      <c r="B38" s="95" t="s">
        <v>51</v>
      </c>
      <c r="C38" s="98" t="s">
        <v>96</v>
      </c>
      <c r="D38" s="59" t="s">
        <v>136</v>
      </c>
      <c r="E38" s="108" t="s">
        <v>140</v>
      </c>
      <c r="F38" s="44">
        <v>6</v>
      </c>
      <c r="G38" s="38" t="s">
        <v>105</v>
      </c>
      <c r="H38" s="119">
        <v>100</v>
      </c>
      <c r="I38" s="108"/>
    </row>
    <row r="39" spans="1:9" s="32" customFormat="1" ht="25.5" x14ac:dyDescent="0.25">
      <c r="A39" s="124"/>
      <c r="B39" s="96"/>
      <c r="C39" s="99"/>
      <c r="D39" s="59" t="s">
        <v>137</v>
      </c>
      <c r="E39" s="109"/>
      <c r="F39" s="44"/>
      <c r="G39" s="60"/>
      <c r="H39" s="120"/>
      <c r="I39" s="109"/>
    </row>
    <row r="40" spans="1:9" s="32" customFormat="1" ht="26.25" thickBot="1" x14ac:dyDescent="0.3">
      <c r="A40" s="124"/>
      <c r="B40" s="96"/>
      <c r="C40" s="99"/>
      <c r="D40" s="59" t="s">
        <v>139</v>
      </c>
      <c r="E40" s="109"/>
      <c r="F40" s="76"/>
      <c r="G40" s="82"/>
      <c r="H40" s="120"/>
      <c r="I40" s="109"/>
    </row>
    <row r="41" spans="1:9" s="32" customFormat="1" x14ac:dyDescent="0.2">
      <c r="A41" s="124"/>
      <c r="B41" s="96"/>
      <c r="C41" s="99"/>
      <c r="D41" s="90" t="s">
        <v>189</v>
      </c>
      <c r="E41" s="109"/>
      <c r="F41" s="44"/>
      <c r="G41" s="39"/>
      <c r="H41" s="120"/>
      <c r="I41" s="109"/>
    </row>
    <row r="42" spans="1:9" s="32" customFormat="1" ht="16.5" thickBot="1" x14ac:dyDescent="0.3">
      <c r="A42" s="125"/>
      <c r="B42" s="97"/>
      <c r="C42" s="100"/>
      <c r="D42" s="42"/>
      <c r="E42" s="110"/>
      <c r="F42" s="47"/>
      <c r="G42" s="58"/>
      <c r="H42" s="126"/>
      <c r="I42" s="110"/>
    </row>
    <row r="43" spans="1:9" s="32" customFormat="1" ht="25.5" x14ac:dyDescent="0.25">
      <c r="A43" s="123" t="s">
        <v>179</v>
      </c>
      <c r="B43" s="95" t="s">
        <v>51</v>
      </c>
      <c r="C43" s="98" t="s">
        <v>96</v>
      </c>
      <c r="D43" s="33" t="s">
        <v>136</v>
      </c>
      <c r="E43" s="108" t="s">
        <v>44</v>
      </c>
      <c r="G43" s="38"/>
      <c r="H43" s="119">
        <v>100</v>
      </c>
      <c r="I43" s="108"/>
    </row>
    <row r="44" spans="1:9" s="32" customFormat="1" ht="25.5" x14ac:dyDescent="0.25">
      <c r="A44" s="124"/>
      <c r="B44" s="96"/>
      <c r="C44" s="99"/>
      <c r="D44" s="33" t="s">
        <v>113</v>
      </c>
      <c r="E44" s="109"/>
      <c r="F44" s="44">
        <v>4</v>
      </c>
      <c r="G44" s="38" t="s">
        <v>105</v>
      </c>
      <c r="H44" s="120"/>
      <c r="I44" s="109"/>
    </row>
    <row r="45" spans="1:9" s="32" customFormat="1" ht="16.5" thickBot="1" x14ac:dyDescent="0.3">
      <c r="A45" s="124"/>
      <c r="B45" s="96"/>
      <c r="C45" s="99"/>
      <c r="D45" s="33"/>
      <c r="E45" s="109"/>
      <c r="F45" s="44"/>
      <c r="G45" s="61"/>
      <c r="H45" s="120"/>
      <c r="I45" s="109"/>
    </row>
    <row r="46" spans="1:9" s="32" customFormat="1" x14ac:dyDescent="0.25">
      <c r="A46" s="124"/>
      <c r="B46" s="96"/>
      <c r="C46" s="99"/>
      <c r="D46" s="34"/>
      <c r="E46" s="109"/>
      <c r="F46" s="45"/>
      <c r="H46" s="120"/>
      <c r="I46" s="109"/>
    </row>
    <row r="47" spans="1:9" s="32" customFormat="1" x14ac:dyDescent="0.25">
      <c r="A47" s="124"/>
      <c r="B47" s="96"/>
      <c r="C47" s="99"/>
      <c r="D47" s="34"/>
      <c r="E47" s="109"/>
      <c r="F47" s="45"/>
      <c r="G47" s="38"/>
      <c r="H47" s="120"/>
      <c r="I47" s="109"/>
    </row>
    <row r="48" spans="1:9" s="32" customFormat="1" ht="16.5" thickBot="1" x14ac:dyDescent="0.3">
      <c r="A48" s="125"/>
      <c r="B48" s="97"/>
      <c r="C48" s="100"/>
      <c r="D48" s="35"/>
      <c r="E48" s="110"/>
      <c r="F48" s="46"/>
      <c r="H48" s="126"/>
      <c r="I48" s="110"/>
    </row>
    <row r="49" spans="1:9" s="32" customFormat="1" x14ac:dyDescent="0.25">
      <c r="A49" s="123" t="s">
        <v>142</v>
      </c>
      <c r="B49" s="95" t="s">
        <v>51</v>
      </c>
      <c r="C49" s="98" t="s">
        <v>40</v>
      </c>
      <c r="D49" s="116" t="s">
        <v>171</v>
      </c>
      <c r="E49" s="108" t="s">
        <v>39</v>
      </c>
      <c r="F49" s="75">
        <v>3</v>
      </c>
      <c r="G49" s="73" t="s">
        <v>105</v>
      </c>
      <c r="H49" s="119">
        <v>100</v>
      </c>
      <c r="I49" s="138"/>
    </row>
    <row r="50" spans="1:9" s="32" customFormat="1" x14ac:dyDescent="0.25">
      <c r="A50" s="124"/>
      <c r="B50" s="96"/>
      <c r="C50" s="99"/>
      <c r="D50" s="117"/>
      <c r="E50" s="109"/>
      <c r="F50" s="77"/>
      <c r="G50" s="72"/>
      <c r="H50" s="120"/>
      <c r="I50" s="133"/>
    </row>
    <row r="51" spans="1:9" s="32" customFormat="1" x14ac:dyDescent="0.25">
      <c r="A51" s="124"/>
      <c r="B51" s="96"/>
      <c r="C51" s="99"/>
      <c r="D51" s="117"/>
      <c r="E51" s="109"/>
      <c r="F51" s="77"/>
      <c r="G51" s="72"/>
      <c r="H51" s="120"/>
      <c r="I51" s="133"/>
    </row>
    <row r="52" spans="1:9" s="32" customFormat="1" ht="16.5" thickBot="1" x14ac:dyDescent="0.3">
      <c r="A52" s="124"/>
      <c r="B52" s="96"/>
      <c r="C52" s="99"/>
      <c r="D52" s="117"/>
      <c r="E52" s="109"/>
      <c r="F52" s="76"/>
      <c r="G52" s="82"/>
      <c r="H52" s="120"/>
      <c r="I52" s="133"/>
    </row>
    <row r="53" spans="1:9" s="32" customFormat="1" ht="16.5" thickBot="1" x14ac:dyDescent="0.3">
      <c r="A53" s="125"/>
      <c r="B53" s="97"/>
      <c r="C53" s="100"/>
      <c r="D53" s="118"/>
      <c r="E53" s="110"/>
      <c r="F53" s="76"/>
      <c r="G53" s="74"/>
      <c r="H53" s="126"/>
      <c r="I53" s="134"/>
    </row>
    <row r="54" spans="1:9" s="32" customFormat="1" x14ac:dyDescent="0.25">
      <c r="A54" s="123" t="s">
        <v>20</v>
      </c>
      <c r="B54" s="95" t="s">
        <v>51</v>
      </c>
      <c r="C54" s="98" t="s">
        <v>46</v>
      </c>
      <c r="D54" s="116" t="s">
        <v>111</v>
      </c>
      <c r="E54" s="108" t="s">
        <v>134</v>
      </c>
      <c r="F54" s="135">
        <v>1</v>
      </c>
      <c r="G54" s="38"/>
      <c r="H54" s="119">
        <v>75</v>
      </c>
      <c r="I54" s="108"/>
    </row>
    <row r="55" spans="1:9" s="32" customFormat="1" x14ac:dyDescent="0.25">
      <c r="A55" s="124"/>
      <c r="B55" s="96"/>
      <c r="C55" s="99"/>
      <c r="D55" s="117"/>
      <c r="E55" s="109"/>
      <c r="F55" s="136"/>
      <c r="G55" s="38"/>
      <c r="H55" s="120"/>
      <c r="I55" s="109"/>
    </row>
    <row r="56" spans="1:9" s="32" customFormat="1" ht="16.5" thickBot="1" x14ac:dyDescent="0.3">
      <c r="A56" s="124"/>
      <c r="B56" s="96"/>
      <c r="C56" s="99"/>
      <c r="D56" s="117"/>
      <c r="E56" s="109"/>
      <c r="F56" s="136"/>
      <c r="G56" s="86" t="s">
        <v>133</v>
      </c>
      <c r="H56" s="120"/>
      <c r="I56" s="109"/>
    </row>
    <row r="57" spans="1:9" s="32" customFormat="1" ht="16.5" thickBot="1" x14ac:dyDescent="0.3">
      <c r="A57" s="125"/>
      <c r="B57" s="97"/>
      <c r="C57" s="100"/>
      <c r="D57" s="118"/>
      <c r="E57" s="110"/>
      <c r="F57" s="137"/>
      <c r="H57" s="126"/>
      <c r="I57" s="110"/>
    </row>
    <row r="58" spans="1:9" s="32" customFormat="1" ht="25.5" x14ac:dyDescent="0.25">
      <c r="A58" s="123" t="s">
        <v>43</v>
      </c>
      <c r="B58" s="95" t="s">
        <v>51</v>
      </c>
      <c r="C58" s="98" t="s">
        <v>40</v>
      </c>
      <c r="D58" s="33" t="s">
        <v>143</v>
      </c>
      <c r="E58" s="108" t="s">
        <v>178</v>
      </c>
      <c r="F58" s="44"/>
      <c r="G58" s="38"/>
      <c r="H58" s="119">
        <v>100</v>
      </c>
      <c r="I58" s="108"/>
    </row>
    <row r="59" spans="1:9" s="32" customFormat="1" ht="38.25" x14ac:dyDescent="0.25">
      <c r="A59" s="124"/>
      <c r="B59" s="96"/>
      <c r="C59" s="99"/>
      <c r="D59" s="33" t="s">
        <v>144</v>
      </c>
      <c r="E59" s="109"/>
      <c r="F59" s="44"/>
      <c r="G59" s="38"/>
      <c r="H59" s="120"/>
      <c r="I59" s="109"/>
    </row>
    <row r="60" spans="1:9" s="32" customFormat="1" ht="25.5" x14ac:dyDescent="0.25">
      <c r="A60" s="124"/>
      <c r="B60" s="96"/>
      <c r="C60" s="99"/>
      <c r="D60" s="33" t="s">
        <v>145</v>
      </c>
      <c r="E60" s="109"/>
      <c r="F60" s="44"/>
      <c r="G60" s="38"/>
      <c r="H60" s="120"/>
      <c r="I60" s="109"/>
    </row>
    <row r="61" spans="1:9" s="32" customFormat="1" x14ac:dyDescent="0.25">
      <c r="A61" s="124"/>
      <c r="B61" s="96"/>
      <c r="C61" s="99"/>
      <c r="D61" s="33"/>
      <c r="E61" s="109"/>
      <c r="F61" s="44">
        <v>5</v>
      </c>
      <c r="G61" s="38" t="s">
        <v>105</v>
      </c>
      <c r="H61" s="120"/>
      <c r="I61" s="109"/>
    </row>
    <row r="62" spans="1:9" s="32" customFormat="1" x14ac:dyDescent="0.25">
      <c r="A62" s="124"/>
      <c r="B62" s="96"/>
      <c r="C62" s="99"/>
      <c r="D62" s="34"/>
      <c r="E62" s="109"/>
      <c r="F62" s="44"/>
      <c r="H62" s="120"/>
      <c r="I62" s="109"/>
    </row>
    <row r="63" spans="1:9" s="32" customFormat="1" x14ac:dyDescent="0.25">
      <c r="A63" s="124"/>
      <c r="B63" s="96"/>
      <c r="C63" s="99"/>
      <c r="D63" s="34"/>
      <c r="E63" s="109"/>
      <c r="F63" s="44"/>
      <c r="G63" s="39" t="s">
        <v>125</v>
      </c>
      <c r="H63" s="120"/>
      <c r="I63" s="109"/>
    </row>
    <row r="64" spans="1:9" s="32" customFormat="1" x14ac:dyDescent="0.25">
      <c r="A64" s="124"/>
      <c r="B64" s="96"/>
      <c r="C64" s="99"/>
      <c r="D64" s="34"/>
      <c r="E64" s="109"/>
      <c r="F64" s="45"/>
      <c r="G64" s="39"/>
      <c r="H64" s="120"/>
      <c r="I64" s="109"/>
    </row>
    <row r="65" spans="1:9" s="32" customFormat="1" ht="16.5" thickBot="1" x14ac:dyDescent="0.3">
      <c r="A65" s="125"/>
      <c r="B65" s="97"/>
      <c r="C65" s="100"/>
      <c r="D65" s="35"/>
      <c r="E65" s="110"/>
      <c r="F65" s="46"/>
      <c r="G65" s="58" t="s">
        <v>125</v>
      </c>
      <c r="H65" s="126"/>
      <c r="I65" s="110"/>
    </row>
    <row r="66" spans="1:9" s="32" customFormat="1" ht="25.5" x14ac:dyDescent="0.25">
      <c r="A66" s="123" t="s">
        <v>146</v>
      </c>
      <c r="B66" s="95" t="s">
        <v>51</v>
      </c>
      <c r="C66" s="98" t="s">
        <v>40</v>
      </c>
      <c r="D66" s="33" t="s">
        <v>143</v>
      </c>
      <c r="E66" s="108" t="s">
        <v>39</v>
      </c>
      <c r="F66" s="44"/>
      <c r="G66" s="38"/>
      <c r="H66" s="104">
        <f>(1+2*0.75+0*0.5)/3*100</f>
        <v>83.333333333333343</v>
      </c>
      <c r="I66" s="108"/>
    </row>
    <row r="67" spans="1:9" s="32" customFormat="1" x14ac:dyDescent="0.25">
      <c r="A67" s="124"/>
      <c r="B67" s="96"/>
      <c r="C67" s="99"/>
      <c r="D67" s="33" t="s">
        <v>194</v>
      </c>
      <c r="E67" s="109"/>
      <c r="F67" s="48"/>
      <c r="G67" s="38"/>
      <c r="H67" s="105"/>
      <c r="I67" s="109"/>
    </row>
    <row r="68" spans="1:9" s="32" customFormat="1" x14ac:dyDescent="0.25">
      <c r="A68" s="124"/>
      <c r="B68" s="96"/>
      <c r="C68" s="99"/>
      <c r="D68" s="34"/>
      <c r="E68" s="109"/>
      <c r="F68" s="44">
        <v>1</v>
      </c>
      <c r="G68" s="38" t="s">
        <v>172</v>
      </c>
      <c r="H68" s="105"/>
      <c r="I68" s="109"/>
    </row>
    <row r="69" spans="1:9" s="32" customFormat="1" x14ac:dyDescent="0.25">
      <c r="A69" s="124"/>
      <c r="B69" s="96"/>
      <c r="C69" s="99"/>
      <c r="D69" s="34"/>
      <c r="E69" s="109"/>
      <c r="H69" s="105"/>
      <c r="I69" s="109"/>
    </row>
    <row r="70" spans="1:9" s="32" customFormat="1" ht="16.5" thickBot="1" x14ac:dyDescent="0.3">
      <c r="A70" s="124"/>
      <c r="B70" s="96"/>
      <c r="C70" s="99"/>
      <c r="D70" s="34"/>
      <c r="E70" s="109"/>
      <c r="F70" s="44">
        <v>2</v>
      </c>
      <c r="G70" s="86" t="s">
        <v>133</v>
      </c>
      <c r="H70" s="105"/>
      <c r="I70" s="109"/>
    </row>
    <row r="71" spans="1:9" s="32" customFormat="1" x14ac:dyDescent="0.25">
      <c r="A71" s="124"/>
      <c r="B71" s="96"/>
      <c r="C71" s="99"/>
      <c r="D71" s="34"/>
      <c r="E71" s="109"/>
      <c r="F71" s="44"/>
      <c r="G71" s="41"/>
      <c r="H71" s="105"/>
      <c r="I71" s="109"/>
    </row>
    <row r="72" spans="1:9" s="32" customFormat="1" x14ac:dyDescent="0.25">
      <c r="A72" s="124"/>
      <c r="B72" s="96"/>
      <c r="C72" s="99"/>
      <c r="D72" s="34"/>
      <c r="E72" s="109"/>
      <c r="F72" s="44"/>
      <c r="G72" s="41"/>
      <c r="H72" s="105"/>
      <c r="I72" s="109"/>
    </row>
    <row r="73" spans="1:9" s="32" customFormat="1" ht="16.5" thickBot="1" x14ac:dyDescent="0.3">
      <c r="A73" s="125"/>
      <c r="B73" s="97"/>
      <c r="C73" s="100"/>
      <c r="D73" s="35"/>
      <c r="E73" s="110"/>
      <c r="F73" s="47"/>
      <c r="G73" s="42"/>
      <c r="H73" s="107"/>
      <c r="I73" s="110"/>
    </row>
    <row r="74" spans="1:9" s="32" customFormat="1" ht="38.25" x14ac:dyDescent="0.25">
      <c r="A74" s="123" t="s">
        <v>147</v>
      </c>
      <c r="B74" s="95" t="s">
        <v>51</v>
      </c>
      <c r="C74" s="98" t="s">
        <v>46</v>
      </c>
      <c r="D74" s="33" t="s">
        <v>148</v>
      </c>
      <c r="E74" s="108" t="s">
        <v>38</v>
      </c>
      <c r="F74" s="135">
        <v>2</v>
      </c>
      <c r="G74" s="139" t="s">
        <v>105</v>
      </c>
      <c r="H74" s="119">
        <v>100</v>
      </c>
      <c r="I74" s="108"/>
    </row>
    <row r="75" spans="1:9" s="32" customFormat="1" ht="26.25" thickBot="1" x14ac:dyDescent="0.3">
      <c r="A75" s="125"/>
      <c r="B75" s="97"/>
      <c r="C75" s="100"/>
      <c r="D75" s="52" t="s">
        <v>149</v>
      </c>
      <c r="E75" s="110"/>
      <c r="F75" s="137"/>
      <c r="G75" s="140"/>
      <c r="H75" s="126"/>
      <c r="I75" s="110"/>
    </row>
    <row r="76" spans="1:9" s="32" customFormat="1" ht="38.25" x14ac:dyDescent="0.25">
      <c r="A76" s="123" t="s">
        <v>21</v>
      </c>
      <c r="B76" s="95" t="s">
        <v>51</v>
      </c>
      <c r="C76" s="98" t="s">
        <v>40</v>
      </c>
      <c r="D76" s="33" t="s">
        <v>150</v>
      </c>
      <c r="E76" s="108" t="s">
        <v>140</v>
      </c>
      <c r="H76" s="119">
        <f>(5+0.75)/6*100</f>
        <v>95.833333333333343</v>
      </c>
      <c r="I76" s="108"/>
    </row>
    <row r="77" spans="1:9" s="32" customFormat="1" ht="25.5" x14ac:dyDescent="0.25">
      <c r="A77" s="124"/>
      <c r="B77" s="96"/>
      <c r="C77" s="99"/>
      <c r="D77" s="33" t="s">
        <v>151</v>
      </c>
      <c r="E77" s="109"/>
      <c r="F77" s="44"/>
      <c r="G77" s="39"/>
      <c r="H77" s="120"/>
      <c r="I77" s="109"/>
    </row>
    <row r="78" spans="1:9" s="32" customFormat="1" x14ac:dyDescent="0.25">
      <c r="A78" s="124"/>
      <c r="B78" s="96"/>
      <c r="C78" s="99"/>
      <c r="D78" s="33" t="s">
        <v>152</v>
      </c>
      <c r="E78" s="109"/>
      <c r="F78" s="44">
        <v>5</v>
      </c>
      <c r="G78" s="38" t="s">
        <v>170</v>
      </c>
      <c r="H78" s="120"/>
      <c r="I78" s="109"/>
    </row>
    <row r="79" spans="1:9" s="32" customFormat="1" ht="26.25" thickBot="1" x14ac:dyDescent="0.3">
      <c r="A79" s="124"/>
      <c r="B79" s="96"/>
      <c r="C79" s="99"/>
      <c r="D79" s="33" t="s">
        <v>153</v>
      </c>
      <c r="E79" s="109"/>
      <c r="F79" s="47"/>
      <c r="G79" s="40"/>
      <c r="H79" s="120"/>
      <c r="I79" s="109"/>
    </row>
    <row r="80" spans="1:9" s="32" customFormat="1" ht="16.5" thickBot="1" x14ac:dyDescent="0.3">
      <c r="A80" s="124"/>
      <c r="B80" s="96"/>
      <c r="C80" s="99"/>
      <c r="D80" s="34"/>
      <c r="E80" s="109"/>
      <c r="F80" s="44">
        <v>1</v>
      </c>
      <c r="G80" s="86" t="s">
        <v>133</v>
      </c>
      <c r="H80" s="120"/>
      <c r="I80" s="109"/>
    </row>
    <row r="81" spans="1:9" s="32" customFormat="1" ht="16.5" thickBot="1" x14ac:dyDescent="0.3">
      <c r="A81" s="125"/>
      <c r="B81" s="97"/>
      <c r="C81" s="100"/>
      <c r="D81" s="35"/>
      <c r="E81" s="110"/>
      <c r="G81" s="42"/>
      <c r="H81" s="126"/>
      <c r="I81" s="110"/>
    </row>
    <row r="82" spans="1:9" s="32" customFormat="1" x14ac:dyDescent="0.25">
      <c r="A82" s="123" t="s">
        <v>22</v>
      </c>
      <c r="B82" s="95" t="s">
        <v>51</v>
      </c>
      <c r="C82" s="98" t="s">
        <v>40</v>
      </c>
      <c r="D82" s="116" t="s">
        <v>154</v>
      </c>
      <c r="E82" s="108" t="s">
        <v>44</v>
      </c>
      <c r="F82" s="44"/>
      <c r="G82" s="38"/>
      <c r="H82" s="119">
        <v>100</v>
      </c>
      <c r="I82" s="108"/>
    </row>
    <row r="83" spans="1:9" s="32" customFormat="1" x14ac:dyDescent="0.25">
      <c r="A83" s="124"/>
      <c r="B83" s="96"/>
      <c r="C83" s="99"/>
      <c r="D83" s="117"/>
      <c r="E83" s="109"/>
      <c r="G83" s="38"/>
      <c r="H83" s="120"/>
      <c r="I83" s="109"/>
    </row>
    <row r="84" spans="1:9" s="32" customFormat="1" ht="16.5" thickBot="1" x14ac:dyDescent="0.3">
      <c r="A84" s="124"/>
      <c r="B84" s="96"/>
      <c r="C84" s="99"/>
      <c r="D84" s="117"/>
      <c r="E84" s="109"/>
      <c r="F84" s="44">
        <v>4</v>
      </c>
      <c r="G84" s="54" t="s">
        <v>172</v>
      </c>
      <c r="H84" s="120"/>
      <c r="I84" s="109"/>
    </row>
    <row r="85" spans="1:9" s="32" customFormat="1" ht="16.5" thickBot="1" x14ac:dyDescent="0.3">
      <c r="A85" s="125"/>
      <c r="B85" s="97"/>
      <c r="C85" s="100"/>
      <c r="D85" s="118"/>
      <c r="E85" s="110"/>
      <c r="F85" s="46"/>
      <c r="H85" s="126"/>
      <c r="I85" s="110"/>
    </row>
    <row r="86" spans="1:9" s="32" customFormat="1" ht="38.25" x14ac:dyDescent="0.25">
      <c r="A86" s="123" t="s">
        <v>23</v>
      </c>
      <c r="B86" s="95" t="s">
        <v>51</v>
      </c>
      <c r="C86" s="98" t="s">
        <v>40</v>
      </c>
      <c r="D86" s="33" t="s">
        <v>155</v>
      </c>
      <c r="E86" s="108" t="s">
        <v>38</v>
      </c>
      <c r="F86" s="44"/>
      <c r="G86" s="38"/>
      <c r="H86" s="119">
        <v>100</v>
      </c>
      <c r="I86" s="108"/>
    </row>
    <row r="87" spans="1:9" s="32" customFormat="1" ht="38.25" x14ac:dyDescent="0.25">
      <c r="A87" s="124"/>
      <c r="B87" s="96"/>
      <c r="C87" s="99"/>
      <c r="D87" s="33" t="s">
        <v>156</v>
      </c>
      <c r="E87" s="109"/>
      <c r="F87" s="44"/>
      <c r="G87" s="38"/>
      <c r="H87" s="120"/>
      <c r="I87" s="109"/>
    </row>
    <row r="88" spans="1:9" s="32" customFormat="1" x14ac:dyDescent="0.25">
      <c r="A88" s="124"/>
      <c r="B88" s="96"/>
      <c r="C88" s="99"/>
      <c r="D88" s="34"/>
      <c r="E88" s="109"/>
      <c r="F88" s="44">
        <v>2</v>
      </c>
      <c r="G88" s="38" t="s">
        <v>172</v>
      </c>
      <c r="H88" s="120"/>
      <c r="I88" s="109"/>
    </row>
    <row r="89" spans="1:9" s="32" customFormat="1" x14ac:dyDescent="0.25">
      <c r="A89" s="124"/>
      <c r="B89" s="96"/>
      <c r="C89" s="99"/>
      <c r="D89" s="34"/>
      <c r="E89" s="109"/>
      <c r="G89" s="41"/>
      <c r="H89" s="120"/>
      <c r="I89" s="109"/>
    </row>
    <row r="90" spans="1:9" s="32" customFormat="1" x14ac:dyDescent="0.25">
      <c r="A90" s="124"/>
      <c r="B90" s="96"/>
      <c r="C90" s="99"/>
      <c r="D90" s="34"/>
      <c r="E90" s="109"/>
      <c r="F90" s="44"/>
      <c r="G90" s="41"/>
      <c r="H90" s="120"/>
      <c r="I90" s="109"/>
    </row>
    <row r="91" spans="1:9" s="32" customFormat="1" x14ac:dyDescent="0.25">
      <c r="A91" s="124"/>
      <c r="B91" s="96"/>
      <c r="C91" s="99"/>
      <c r="D91" s="34"/>
      <c r="E91" s="109"/>
      <c r="F91" s="44"/>
      <c r="G91" s="41"/>
      <c r="H91" s="120"/>
      <c r="I91" s="109"/>
    </row>
    <row r="92" spans="1:9" s="32" customFormat="1" x14ac:dyDescent="0.25">
      <c r="A92" s="124"/>
      <c r="B92" s="96"/>
      <c r="C92" s="99"/>
      <c r="D92" s="34"/>
      <c r="E92" s="109"/>
      <c r="F92" s="44"/>
      <c r="G92" s="41"/>
      <c r="H92" s="120"/>
      <c r="I92" s="109"/>
    </row>
    <row r="93" spans="1:9" s="32" customFormat="1" ht="16.5" thickBot="1" x14ac:dyDescent="0.3">
      <c r="A93" s="125"/>
      <c r="B93" s="97"/>
      <c r="C93" s="100"/>
      <c r="D93" s="35"/>
      <c r="E93" s="110"/>
      <c r="F93" s="47"/>
      <c r="G93" s="42"/>
      <c r="H93" s="126"/>
      <c r="I93" s="110"/>
    </row>
    <row r="94" spans="1:9" s="32" customFormat="1" ht="25.5" x14ac:dyDescent="0.25">
      <c r="A94" s="123" t="s">
        <v>24</v>
      </c>
      <c r="B94" s="95" t="s">
        <v>51</v>
      </c>
      <c r="C94" s="98" t="s">
        <v>40</v>
      </c>
      <c r="D94" s="33" t="s">
        <v>157</v>
      </c>
      <c r="E94" s="108" t="s">
        <v>39</v>
      </c>
      <c r="F94" s="135">
        <v>3</v>
      </c>
      <c r="G94" s="141" t="s">
        <v>170</v>
      </c>
      <c r="H94" s="119">
        <v>100</v>
      </c>
      <c r="I94" s="108"/>
    </row>
    <row r="95" spans="1:9" s="32" customFormat="1" ht="39" thickBot="1" x14ac:dyDescent="0.3">
      <c r="A95" s="125"/>
      <c r="B95" s="97"/>
      <c r="C95" s="100"/>
      <c r="D95" s="52" t="s">
        <v>156</v>
      </c>
      <c r="E95" s="110"/>
      <c r="F95" s="137"/>
      <c r="G95" s="142"/>
      <c r="H95" s="126"/>
      <c r="I95" s="110"/>
    </row>
    <row r="96" spans="1:9" s="32" customFormat="1" ht="25.5" x14ac:dyDescent="0.25">
      <c r="A96" s="123" t="s">
        <v>25</v>
      </c>
      <c r="B96" s="95" t="s">
        <v>51</v>
      </c>
      <c r="C96" s="98" t="s">
        <v>42</v>
      </c>
      <c r="D96" s="33" t="s">
        <v>158</v>
      </c>
      <c r="E96" s="108" t="s">
        <v>188</v>
      </c>
      <c r="G96" s="38"/>
      <c r="H96" s="119">
        <f>(6*1+1*0.75)/7*100</f>
        <v>96.428571428571431</v>
      </c>
      <c r="I96" s="108"/>
    </row>
    <row r="97" spans="1:9" s="32" customFormat="1" ht="76.5" x14ac:dyDescent="0.25">
      <c r="A97" s="124"/>
      <c r="B97" s="96"/>
      <c r="C97" s="99"/>
      <c r="D97" s="33" t="s">
        <v>195</v>
      </c>
      <c r="E97" s="109"/>
      <c r="F97" s="44">
        <v>6</v>
      </c>
      <c r="G97" s="38" t="s">
        <v>105</v>
      </c>
      <c r="H97" s="120"/>
      <c r="I97" s="109"/>
    </row>
    <row r="98" spans="1:9" s="32" customFormat="1" x14ac:dyDescent="0.25">
      <c r="A98" s="124"/>
      <c r="B98" s="96"/>
      <c r="C98" s="99"/>
      <c r="D98" s="34"/>
      <c r="E98" s="109"/>
      <c r="F98" s="44">
        <v>1</v>
      </c>
      <c r="G98" s="39" t="s">
        <v>133</v>
      </c>
      <c r="H98" s="120"/>
      <c r="I98" s="109"/>
    </row>
    <row r="99" spans="1:9" s="32" customFormat="1" x14ac:dyDescent="0.25">
      <c r="A99" s="124"/>
      <c r="B99" s="96"/>
      <c r="C99" s="99"/>
      <c r="D99" s="34"/>
      <c r="E99" s="109"/>
      <c r="F99" s="48"/>
      <c r="G99" s="39"/>
      <c r="H99" s="120"/>
      <c r="I99" s="109"/>
    </row>
    <row r="100" spans="1:9" s="32" customFormat="1" ht="16.5" thickBot="1" x14ac:dyDescent="0.3">
      <c r="A100" s="124"/>
      <c r="B100" s="96"/>
      <c r="C100" s="99"/>
      <c r="D100" s="34"/>
      <c r="E100" s="109"/>
      <c r="F100" s="44"/>
      <c r="G100" s="61"/>
      <c r="H100" s="120"/>
      <c r="I100" s="109"/>
    </row>
    <row r="101" spans="1:9" s="32" customFormat="1" x14ac:dyDescent="0.25">
      <c r="A101" s="124"/>
      <c r="B101" s="96"/>
      <c r="C101" s="99"/>
      <c r="D101" s="34"/>
      <c r="E101" s="109"/>
      <c r="F101" s="45"/>
      <c r="G101" s="39"/>
      <c r="H101" s="120"/>
      <c r="I101" s="109"/>
    </row>
    <row r="102" spans="1:9" s="32" customFormat="1" ht="16.5" thickBot="1" x14ac:dyDescent="0.3">
      <c r="A102" s="125"/>
      <c r="B102" s="97"/>
      <c r="C102" s="100"/>
      <c r="D102" s="35"/>
      <c r="E102" s="110"/>
      <c r="F102" s="46"/>
      <c r="H102" s="126"/>
      <c r="I102" s="110"/>
    </row>
    <row r="103" spans="1:9" s="32" customFormat="1" ht="15.75" customHeight="1" x14ac:dyDescent="0.25">
      <c r="A103" s="123" t="s">
        <v>26</v>
      </c>
      <c r="B103" s="95" t="s">
        <v>51</v>
      </c>
      <c r="C103" s="98" t="s">
        <v>42</v>
      </c>
      <c r="D103" s="116" t="s">
        <v>99</v>
      </c>
      <c r="E103" s="108" t="s">
        <v>190</v>
      </c>
      <c r="F103" s="44"/>
      <c r="G103" s="73"/>
      <c r="H103" s="104">
        <f>(16+2*0.75)/18*100</f>
        <v>97.222222222222214</v>
      </c>
      <c r="I103" s="78" t="s">
        <v>173</v>
      </c>
    </row>
    <row r="104" spans="1:9" s="32" customFormat="1" x14ac:dyDescent="0.25">
      <c r="A104" s="124"/>
      <c r="B104" s="96"/>
      <c r="C104" s="99"/>
      <c r="D104" s="117"/>
      <c r="E104" s="109"/>
      <c r="F104" s="44">
        <v>16</v>
      </c>
      <c r="G104" s="72" t="s">
        <v>105</v>
      </c>
      <c r="H104" s="105"/>
      <c r="I104" s="79"/>
    </row>
    <row r="105" spans="1:9" s="32" customFormat="1" x14ac:dyDescent="0.25">
      <c r="A105" s="124"/>
      <c r="B105" s="96"/>
      <c r="C105" s="99"/>
      <c r="D105" s="117"/>
      <c r="E105" s="109"/>
      <c r="F105" s="44"/>
      <c r="G105" s="72"/>
      <c r="H105" s="105"/>
      <c r="I105" s="79"/>
    </row>
    <row r="106" spans="1:9" s="32" customFormat="1" x14ac:dyDescent="0.25">
      <c r="A106" s="124"/>
      <c r="B106" s="96"/>
      <c r="C106" s="99"/>
      <c r="D106" s="117"/>
      <c r="E106" s="109"/>
      <c r="F106" s="44">
        <v>2</v>
      </c>
      <c r="G106" s="87" t="s">
        <v>133</v>
      </c>
      <c r="H106" s="105"/>
      <c r="I106" s="79"/>
    </row>
    <row r="107" spans="1:9" s="32" customFormat="1" x14ac:dyDescent="0.25">
      <c r="A107" s="124"/>
      <c r="B107" s="96"/>
      <c r="C107" s="99"/>
      <c r="D107" s="117"/>
      <c r="E107" s="109"/>
      <c r="F107" s="44"/>
      <c r="G107" s="72"/>
      <c r="H107" s="105"/>
      <c r="I107" s="79"/>
    </row>
    <row r="108" spans="1:9" s="32" customFormat="1" ht="16.5" thickBot="1" x14ac:dyDescent="0.3">
      <c r="A108" s="125"/>
      <c r="B108" s="97"/>
      <c r="C108" s="100"/>
      <c r="D108" s="118"/>
      <c r="E108" s="110"/>
      <c r="F108" s="47"/>
      <c r="G108" s="85"/>
      <c r="H108" s="107"/>
      <c r="I108" s="80"/>
    </row>
    <row r="109" spans="1:9" s="32" customFormat="1" x14ac:dyDescent="0.25">
      <c r="A109" s="123" t="s">
        <v>27</v>
      </c>
      <c r="B109" s="95" t="s">
        <v>51</v>
      </c>
      <c r="C109" s="98" t="s">
        <v>46</v>
      </c>
      <c r="D109" s="116" t="s">
        <v>174</v>
      </c>
      <c r="E109" s="108" t="s">
        <v>180</v>
      </c>
      <c r="F109" s="48"/>
      <c r="G109" s="39"/>
      <c r="H109" s="104">
        <v>100</v>
      </c>
      <c r="I109" s="143" t="s">
        <v>176</v>
      </c>
    </row>
    <row r="110" spans="1:9" s="32" customFormat="1" x14ac:dyDescent="0.25">
      <c r="A110" s="124"/>
      <c r="B110" s="96"/>
      <c r="C110" s="99"/>
      <c r="D110" s="117"/>
      <c r="E110" s="109"/>
      <c r="G110" s="38"/>
      <c r="H110" s="105"/>
      <c r="I110" s="144"/>
    </row>
    <row r="111" spans="1:9" s="32" customFormat="1" x14ac:dyDescent="0.25">
      <c r="A111" s="124"/>
      <c r="B111" s="96"/>
      <c r="C111" s="99"/>
      <c r="D111" s="117"/>
      <c r="E111" s="109"/>
      <c r="F111" s="48">
        <v>9</v>
      </c>
      <c r="G111" s="38" t="s">
        <v>105</v>
      </c>
      <c r="H111" s="105"/>
      <c r="I111" s="144"/>
    </row>
    <row r="112" spans="1:9" s="32" customFormat="1" x14ac:dyDescent="0.25">
      <c r="A112" s="124"/>
      <c r="B112" s="96"/>
      <c r="C112" s="99"/>
      <c r="D112" s="117"/>
      <c r="E112" s="109"/>
      <c r="G112" s="38"/>
      <c r="H112" s="105"/>
      <c r="I112" s="144"/>
    </row>
    <row r="113" spans="1:9" s="32" customFormat="1" x14ac:dyDescent="0.25">
      <c r="A113" s="124"/>
      <c r="B113" s="96"/>
      <c r="C113" s="99"/>
      <c r="D113" s="117"/>
      <c r="E113" s="109"/>
      <c r="F113" s="48"/>
      <c r="G113" s="39"/>
      <c r="H113" s="105"/>
      <c r="I113" s="144"/>
    </row>
    <row r="114" spans="1:9" s="32" customFormat="1" x14ac:dyDescent="0.25">
      <c r="A114" s="124"/>
      <c r="B114" s="96"/>
      <c r="C114" s="99"/>
      <c r="D114" s="117"/>
      <c r="E114" s="109"/>
      <c r="F114" s="44"/>
      <c r="G114" s="39" t="s">
        <v>175</v>
      </c>
      <c r="H114" s="105"/>
      <c r="I114" s="144"/>
    </row>
    <row r="115" spans="1:9" s="32" customFormat="1" ht="16.5" thickBot="1" x14ac:dyDescent="0.3">
      <c r="A115" s="125"/>
      <c r="B115" s="97"/>
      <c r="C115" s="100"/>
      <c r="D115" s="118"/>
      <c r="E115" s="110"/>
      <c r="F115" s="47" t="s">
        <v>125</v>
      </c>
      <c r="G115" s="42"/>
      <c r="H115" s="107"/>
      <c r="I115" s="145"/>
    </row>
    <row r="116" spans="1:9" s="32" customFormat="1" x14ac:dyDescent="0.25">
      <c r="A116" s="123" t="s">
        <v>28</v>
      </c>
      <c r="B116" s="95" t="s">
        <v>51</v>
      </c>
      <c r="C116" s="98" t="s">
        <v>41</v>
      </c>
      <c r="D116" s="116" t="s">
        <v>112</v>
      </c>
      <c r="E116" s="108" t="s">
        <v>38</v>
      </c>
      <c r="F116" s="44"/>
      <c r="G116" s="38"/>
      <c r="H116" s="119">
        <v>100</v>
      </c>
      <c r="I116" s="108"/>
    </row>
    <row r="117" spans="1:9" s="32" customFormat="1" x14ac:dyDescent="0.25">
      <c r="A117" s="124"/>
      <c r="B117" s="96"/>
      <c r="C117" s="99"/>
      <c r="D117" s="117"/>
      <c r="E117" s="109"/>
      <c r="F117" s="44"/>
      <c r="G117" s="38"/>
      <c r="H117" s="120"/>
      <c r="I117" s="109"/>
    </row>
    <row r="118" spans="1:9" s="32" customFormat="1" x14ac:dyDescent="0.25">
      <c r="A118" s="124"/>
      <c r="B118" s="96"/>
      <c r="C118" s="99"/>
      <c r="D118" s="117"/>
      <c r="E118" s="109"/>
      <c r="F118" s="44"/>
      <c r="H118" s="120"/>
      <c r="I118" s="109"/>
    </row>
    <row r="119" spans="1:9" s="32" customFormat="1" x14ac:dyDescent="0.25">
      <c r="A119" s="124"/>
      <c r="B119" s="96"/>
      <c r="C119" s="99"/>
      <c r="D119" s="117"/>
      <c r="E119" s="109"/>
      <c r="F119" s="44">
        <v>2</v>
      </c>
      <c r="G119" s="38" t="s">
        <v>172</v>
      </c>
      <c r="H119" s="120"/>
      <c r="I119" s="109"/>
    </row>
    <row r="120" spans="1:9" s="32" customFormat="1" x14ac:dyDescent="0.25">
      <c r="A120" s="124"/>
      <c r="B120" s="96"/>
      <c r="C120" s="99"/>
      <c r="D120" s="117"/>
      <c r="E120" s="109"/>
      <c r="F120" s="44"/>
      <c r="G120" s="41"/>
      <c r="H120" s="120"/>
      <c r="I120" s="109"/>
    </row>
    <row r="121" spans="1:9" s="32" customFormat="1" x14ac:dyDescent="0.25">
      <c r="A121" s="124"/>
      <c r="B121" s="96"/>
      <c r="C121" s="99"/>
      <c r="D121" s="117"/>
      <c r="E121" s="109"/>
      <c r="F121" s="44" t="s">
        <v>125</v>
      </c>
      <c r="G121" s="41"/>
      <c r="H121" s="120"/>
      <c r="I121" s="109"/>
    </row>
    <row r="122" spans="1:9" s="32" customFormat="1" x14ac:dyDescent="0.25">
      <c r="A122" s="124"/>
      <c r="B122" s="96"/>
      <c r="C122" s="99"/>
      <c r="D122" s="117"/>
      <c r="E122" s="109"/>
      <c r="F122" s="44"/>
      <c r="G122" s="41"/>
      <c r="H122" s="120"/>
      <c r="I122" s="109"/>
    </row>
    <row r="123" spans="1:9" s="32" customFormat="1" ht="16.5" thickBot="1" x14ac:dyDescent="0.3">
      <c r="A123" s="125"/>
      <c r="B123" s="97"/>
      <c r="C123" s="100"/>
      <c r="D123" s="118"/>
      <c r="E123" s="110"/>
      <c r="F123" s="47"/>
      <c r="G123" s="42"/>
      <c r="H123" s="126"/>
      <c r="I123" s="110"/>
    </row>
    <row r="124" spans="1:9" s="32" customFormat="1" ht="25.5" x14ac:dyDescent="0.25">
      <c r="A124" s="123" t="s">
        <v>29</v>
      </c>
      <c r="B124" s="95" t="s">
        <v>51</v>
      </c>
      <c r="C124" s="98" t="s">
        <v>42</v>
      </c>
      <c r="D124" s="33" t="s">
        <v>158</v>
      </c>
      <c r="E124" s="108" t="s">
        <v>196</v>
      </c>
      <c r="F124" s="44"/>
      <c r="G124" s="38"/>
      <c r="H124" s="119">
        <v>100</v>
      </c>
      <c r="I124" s="108"/>
    </row>
    <row r="125" spans="1:9" s="32" customFormat="1" x14ac:dyDescent="0.25">
      <c r="A125" s="124"/>
      <c r="B125" s="96"/>
      <c r="C125" s="99"/>
      <c r="D125" s="34"/>
      <c r="E125" s="109"/>
      <c r="F125" s="44"/>
      <c r="G125" s="38"/>
      <c r="H125" s="120"/>
      <c r="I125" s="109"/>
    </row>
    <row r="126" spans="1:9" s="32" customFormat="1" x14ac:dyDescent="0.25">
      <c r="A126" s="124"/>
      <c r="B126" s="96"/>
      <c r="C126" s="99"/>
      <c r="D126" s="34"/>
      <c r="E126" s="109"/>
      <c r="F126" s="48">
        <v>2</v>
      </c>
      <c r="G126" s="38" t="s">
        <v>105</v>
      </c>
      <c r="H126" s="120"/>
      <c r="I126" s="109"/>
    </row>
    <row r="127" spans="1:9" s="32" customFormat="1" x14ac:dyDescent="0.25">
      <c r="A127" s="124"/>
      <c r="B127" s="96"/>
      <c r="C127" s="99"/>
      <c r="D127" s="34"/>
      <c r="E127" s="109"/>
      <c r="F127" s="48"/>
      <c r="H127" s="120"/>
      <c r="I127" s="109"/>
    </row>
    <row r="128" spans="1:9" s="32" customFormat="1" ht="9.75" customHeight="1" x14ac:dyDescent="0.25">
      <c r="A128" s="124"/>
      <c r="B128" s="96"/>
      <c r="C128" s="99"/>
      <c r="D128" s="34"/>
      <c r="E128" s="109"/>
      <c r="F128" s="48"/>
      <c r="G128" s="39"/>
      <c r="H128" s="120"/>
      <c r="I128" s="109"/>
    </row>
    <row r="129" spans="1:9" s="32" customFormat="1" ht="16.5" thickBot="1" x14ac:dyDescent="0.3">
      <c r="A129" s="125"/>
      <c r="B129" s="97"/>
      <c r="C129" s="100"/>
      <c r="D129" s="35"/>
      <c r="E129" s="110"/>
      <c r="F129" s="47" t="s">
        <v>125</v>
      </c>
      <c r="G129" s="42"/>
      <c r="H129" s="126"/>
      <c r="I129" s="110"/>
    </row>
    <row r="130" spans="1:9" s="32" customFormat="1" x14ac:dyDescent="0.25">
      <c r="A130" s="123" t="s">
        <v>30</v>
      </c>
      <c r="B130" s="95" t="s">
        <v>51</v>
      </c>
      <c r="C130" s="98" t="s">
        <v>41</v>
      </c>
      <c r="D130" s="116" t="s">
        <v>160</v>
      </c>
      <c r="E130" s="108" t="s">
        <v>39</v>
      </c>
      <c r="F130" s="44"/>
      <c r="G130" s="38"/>
      <c r="H130" s="119">
        <v>100</v>
      </c>
      <c r="I130" s="108"/>
    </row>
    <row r="131" spans="1:9" s="32" customFormat="1" x14ac:dyDescent="0.25">
      <c r="A131" s="124"/>
      <c r="B131" s="96"/>
      <c r="C131" s="99"/>
      <c r="D131" s="117"/>
      <c r="E131" s="109"/>
      <c r="F131" s="44">
        <v>3</v>
      </c>
      <c r="G131" s="38"/>
      <c r="H131" s="120"/>
      <c r="I131" s="109"/>
    </row>
    <row r="132" spans="1:9" s="32" customFormat="1" x14ac:dyDescent="0.25">
      <c r="A132" s="124"/>
      <c r="B132" s="96"/>
      <c r="C132" s="99"/>
      <c r="D132" s="117"/>
      <c r="E132" s="109"/>
      <c r="F132" s="45"/>
      <c r="G132" s="38" t="s">
        <v>105</v>
      </c>
      <c r="H132" s="120"/>
      <c r="I132" s="109"/>
    </row>
    <row r="133" spans="1:9" s="32" customFormat="1" ht="16.5" thickBot="1" x14ac:dyDescent="0.3">
      <c r="A133" s="125"/>
      <c r="B133" s="97"/>
      <c r="C133" s="100"/>
      <c r="D133" s="118"/>
      <c r="E133" s="110"/>
      <c r="F133" s="46"/>
      <c r="G133" s="61"/>
      <c r="H133" s="126"/>
      <c r="I133" s="110"/>
    </row>
    <row r="134" spans="1:9" s="32" customFormat="1" x14ac:dyDescent="0.25">
      <c r="A134" s="123" t="s">
        <v>45</v>
      </c>
      <c r="B134" s="95" t="s">
        <v>51</v>
      </c>
      <c r="C134" s="98" t="s">
        <v>46</v>
      </c>
      <c r="D134" s="116" t="s">
        <v>181</v>
      </c>
      <c r="E134" s="108" t="s">
        <v>197</v>
      </c>
      <c r="G134" s="38"/>
      <c r="H134" s="104">
        <f>(2+1*0.75)/3*100</f>
        <v>91.666666666666657</v>
      </c>
      <c r="I134" s="108"/>
    </row>
    <row r="135" spans="1:9" s="32" customFormat="1" x14ac:dyDescent="0.25">
      <c r="A135" s="124"/>
      <c r="B135" s="96"/>
      <c r="C135" s="99"/>
      <c r="D135" s="117"/>
      <c r="E135" s="109"/>
      <c r="F135" s="44">
        <v>2</v>
      </c>
      <c r="G135" s="38" t="s">
        <v>169</v>
      </c>
      <c r="H135" s="105"/>
      <c r="I135" s="109"/>
    </row>
    <row r="136" spans="1:9" s="32" customFormat="1" ht="29.25" thickBot="1" x14ac:dyDescent="0.3">
      <c r="A136" s="124"/>
      <c r="B136" s="96"/>
      <c r="C136" s="99"/>
      <c r="D136" s="117"/>
      <c r="E136" s="109"/>
      <c r="F136" s="47">
        <v>1</v>
      </c>
      <c r="G136" s="39" t="s">
        <v>161</v>
      </c>
      <c r="H136" s="105"/>
      <c r="I136" s="109"/>
    </row>
    <row r="137" spans="1:9" s="32" customFormat="1" x14ac:dyDescent="0.25">
      <c r="A137" s="124"/>
      <c r="B137" s="96"/>
      <c r="C137" s="99"/>
      <c r="D137" s="117"/>
      <c r="E137" s="109"/>
      <c r="F137" s="44"/>
      <c r="G137" s="41"/>
      <c r="H137" s="105"/>
      <c r="I137" s="109"/>
    </row>
    <row r="138" spans="1:9" s="32" customFormat="1" ht="16.5" thickBot="1" x14ac:dyDescent="0.3">
      <c r="A138" s="125"/>
      <c r="B138" s="97"/>
      <c r="C138" s="100"/>
      <c r="D138" s="118"/>
      <c r="E138" s="110"/>
      <c r="G138" s="42"/>
      <c r="H138" s="107"/>
      <c r="I138" s="110"/>
    </row>
    <row r="139" spans="1:9" s="32" customFormat="1" x14ac:dyDescent="0.25">
      <c r="A139" s="123" t="s">
        <v>31</v>
      </c>
      <c r="B139" s="95" t="s">
        <v>51</v>
      </c>
      <c r="C139" s="98" t="s">
        <v>46</v>
      </c>
      <c r="D139" s="116" t="s">
        <v>162</v>
      </c>
      <c r="E139" s="146" t="s">
        <v>37</v>
      </c>
      <c r="F139" s="135">
        <v>1</v>
      </c>
      <c r="G139" s="38"/>
      <c r="H139" s="43"/>
      <c r="I139" s="108"/>
    </row>
    <row r="140" spans="1:9" s="32" customFormat="1" x14ac:dyDescent="0.25">
      <c r="A140" s="124"/>
      <c r="B140" s="96"/>
      <c r="C140" s="99"/>
      <c r="D140" s="117"/>
      <c r="E140" s="148"/>
      <c r="F140" s="136"/>
      <c r="G140" s="38" t="s">
        <v>170</v>
      </c>
      <c r="H140" s="43">
        <v>100</v>
      </c>
      <c r="I140" s="109"/>
    </row>
    <row r="141" spans="1:9" s="32" customFormat="1" ht="16.5" thickBot="1" x14ac:dyDescent="0.3">
      <c r="A141" s="125"/>
      <c r="B141" s="97"/>
      <c r="C141" s="100"/>
      <c r="D141" s="118"/>
      <c r="E141" s="147"/>
      <c r="F141" s="137"/>
      <c r="G141" s="42"/>
      <c r="H141" s="55" t="s">
        <v>159</v>
      </c>
      <c r="I141" s="110"/>
    </row>
    <row r="142" spans="1:9" s="32" customFormat="1" ht="34.5" customHeight="1" x14ac:dyDescent="0.25">
      <c r="A142" s="123" t="s">
        <v>94</v>
      </c>
      <c r="B142" s="95" t="s">
        <v>51</v>
      </c>
      <c r="C142" s="98" t="s">
        <v>41</v>
      </c>
      <c r="D142" s="116" t="s">
        <v>100</v>
      </c>
      <c r="E142" s="146" t="s">
        <v>38</v>
      </c>
      <c r="F142" s="44">
        <v>2</v>
      </c>
      <c r="G142" s="39" t="s">
        <v>161</v>
      </c>
      <c r="H142" s="119">
        <v>75</v>
      </c>
      <c r="I142" s="108"/>
    </row>
    <row r="143" spans="1:9" s="32" customFormat="1" ht="16.5" thickBot="1" x14ac:dyDescent="0.3">
      <c r="A143" s="125"/>
      <c r="B143" s="97"/>
      <c r="C143" s="100"/>
      <c r="D143" s="118"/>
      <c r="E143" s="147"/>
      <c r="F143" s="47"/>
      <c r="G143" s="81"/>
      <c r="H143" s="126"/>
      <c r="I143" s="110"/>
    </row>
    <row r="144" spans="1:9" s="32" customFormat="1" ht="39" thickBot="1" x14ac:dyDescent="0.3">
      <c r="A144" s="49" t="s">
        <v>32</v>
      </c>
      <c r="B144" s="50" t="s">
        <v>95</v>
      </c>
      <c r="C144" s="51" t="s">
        <v>46</v>
      </c>
      <c r="D144" s="52" t="s">
        <v>101</v>
      </c>
      <c r="E144" s="53" t="s">
        <v>37</v>
      </c>
      <c r="F144" s="47">
        <v>1</v>
      </c>
      <c r="G144" s="54" t="s">
        <v>170</v>
      </c>
      <c r="H144" s="55">
        <v>100</v>
      </c>
      <c r="I144" s="62"/>
    </row>
    <row r="145" spans="1:9" s="32" customFormat="1" ht="43.5" thickBot="1" x14ac:dyDescent="0.3">
      <c r="A145" s="49" t="s">
        <v>33</v>
      </c>
      <c r="B145" s="50" t="s">
        <v>95</v>
      </c>
      <c r="C145" s="51" t="s">
        <v>46</v>
      </c>
      <c r="D145" s="52" t="s">
        <v>102</v>
      </c>
      <c r="E145" s="63" t="s">
        <v>134</v>
      </c>
      <c r="F145" s="47">
        <v>1</v>
      </c>
      <c r="G145" s="54" t="s">
        <v>105</v>
      </c>
      <c r="H145" s="55">
        <v>100</v>
      </c>
      <c r="I145" s="62"/>
    </row>
    <row r="146" spans="1:9" s="32" customFormat="1" x14ac:dyDescent="0.25">
      <c r="A146" s="123" t="s">
        <v>34</v>
      </c>
      <c r="B146" s="95" t="s">
        <v>51</v>
      </c>
      <c r="C146" s="98" t="s">
        <v>42</v>
      </c>
      <c r="D146" s="116" t="s">
        <v>103</v>
      </c>
      <c r="E146" s="108" t="s">
        <v>191</v>
      </c>
      <c r="F146" s="44"/>
      <c r="G146" s="38"/>
      <c r="H146" s="119">
        <f>(9+0.75)/10*100</f>
        <v>97.5</v>
      </c>
      <c r="I146" s="108"/>
    </row>
    <row r="147" spans="1:9" s="32" customFormat="1" x14ac:dyDescent="0.25">
      <c r="A147" s="124"/>
      <c r="B147" s="96"/>
      <c r="C147" s="99"/>
      <c r="D147" s="117"/>
      <c r="E147" s="109"/>
      <c r="F147" s="44">
        <v>9</v>
      </c>
      <c r="G147" s="38" t="s">
        <v>105</v>
      </c>
      <c r="H147" s="120"/>
      <c r="I147" s="109"/>
    </row>
    <row r="148" spans="1:9" s="32" customFormat="1" ht="28.5" x14ac:dyDescent="0.25">
      <c r="A148" s="124"/>
      <c r="B148" s="96"/>
      <c r="C148" s="99"/>
      <c r="D148" s="117"/>
      <c r="E148" s="109"/>
      <c r="F148" s="44">
        <v>1</v>
      </c>
      <c r="G148" s="39" t="s">
        <v>161</v>
      </c>
      <c r="H148" s="120"/>
      <c r="I148" s="109"/>
    </row>
    <row r="149" spans="1:9" s="32" customFormat="1" ht="16.5" thickBot="1" x14ac:dyDescent="0.3">
      <c r="A149" s="125"/>
      <c r="B149" s="97"/>
      <c r="C149" s="100"/>
      <c r="D149" s="118"/>
      <c r="E149" s="110"/>
      <c r="F149" s="46"/>
      <c r="G149" s="61"/>
      <c r="H149" s="126"/>
      <c r="I149" s="110"/>
    </row>
    <row r="150" spans="1:9" s="32" customFormat="1" x14ac:dyDescent="0.25">
      <c r="A150" s="123" t="s">
        <v>35</v>
      </c>
      <c r="B150" s="95" t="s">
        <v>51</v>
      </c>
      <c r="C150" s="98" t="s">
        <v>41</v>
      </c>
      <c r="D150" s="116" t="s">
        <v>104</v>
      </c>
      <c r="E150" s="108" t="s">
        <v>39</v>
      </c>
      <c r="G150" s="38"/>
      <c r="H150" s="119">
        <v>100</v>
      </c>
      <c r="I150" s="108"/>
    </row>
    <row r="151" spans="1:9" s="32" customFormat="1" x14ac:dyDescent="0.25">
      <c r="A151" s="124"/>
      <c r="B151" s="96"/>
      <c r="C151" s="99"/>
      <c r="D151" s="117"/>
      <c r="E151" s="109"/>
      <c r="G151" s="38"/>
      <c r="H151" s="120"/>
      <c r="I151" s="109"/>
    </row>
    <row r="152" spans="1:9" s="32" customFormat="1" x14ac:dyDescent="0.25">
      <c r="A152" s="124"/>
      <c r="B152" s="96"/>
      <c r="C152" s="99"/>
      <c r="D152" s="117"/>
      <c r="E152" s="109"/>
      <c r="F152" s="48">
        <v>3</v>
      </c>
      <c r="G152" s="38" t="s">
        <v>105</v>
      </c>
      <c r="H152" s="120"/>
      <c r="I152" s="109"/>
    </row>
    <row r="153" spans="1:9" s="32" customFormat="1" ht="16.5" thickBot="1" x14ac:dyDescent="0.3">
      <c r="A153" s="124"/>
      <c r="B153" s="96"/>
      <c r="C153" s="99"/>
      <c r="D153" s="117"/>
      <c r="E153" s="109"/>
      <c r="F153" s="48"/>
      <c r="G153" s="61"/>
      <c r="H153" s="120"/>
      <c r="I153" s="109"/>
    </row>
    <row r="154" spans="1:9" s="32" customFormat="1" ht="16.5" thickBot="1" x14ac:dyDescent="0.3">
      <c r="A154" s="125"/>
      <c r="B154" s="97"/>
      <c r="C154" s="100"/>
      <c r="D154" s="118"/>
      <c r="E154" s="110"/>
      <c r="F154" s="46"/>
      <c r="H154" s="126"/>
      <c r="I154" s="110"/>
    </row>
    <row r="155" spans="1:9" s="32" customFormat="1" ht="38.25" x14ac:dyDescent="0.25">
      <c r="A155" s="123" t="s">
        <v>36</v>
      </c>
      <c r="B155" s="95"/>
      <c r="C155" s="98" t="s">
        <v>42</v>
      </c>
      <c r="D155" s="33" t="s">
        <v>103</v>
      </c>
      <c r="E155" s="108" t="s">
        <v>192</v>
      </c>
      <c r="G155" s="38"/>
      <c r="H155" s="119">
        <f>(13+0.75)/14*100</f>
        <v>98.214285714285708</v>
      </c>
      <c r="I155" s="108"/>
    </row>
    <row r="156" spans="1:9" s="32" customFormat="1" ht="51" x14ac:dyDescent="0.25">
      <c r="A156" s="124"/>
      <c r="B156" s="96"/>
      <c r="C156" s="99"/>
      <c r="D156" s="33" t="s">
        <v>163</v>
      </c>
      <c r="E156" s="109"/>
      <c r="F156" s="44">
        <v>13</v>
      </c>
      <c r="G156" s="72" t="s">
        <v>170</v>
      </c>
      <c r="H156" s="120"/>
      <c r="I156" s="109"/>
    </row>
    <row r="157" spans="1:9" s="32" customFormat="1" x14ac:dyDescent="0.25">
      <c r="A157" s="124"/>
      <c r="B157" s="96"/>
      <c r="C157" s="99"/>
      <c r="D157" s="34"/>
      <c r="E157" s="109"/>
      <c r="F157" s="44">
        <v>1</v>
      </c>
      <c r="G157" s="39" t="s">
        <v>141</v>
      </c>
      <c r="H157" s="120"/>
      <c r="I157" s="109"/>
    </row>
    <row r="158" spans="1:9" s="32" customFormat="1" ht="16.5" thickBot="1" x14ac:dyDescent="0.3">
      <c r="A158" s="125"/>
      <c r="B158" s="97"/>
      <c r="C158" s="100"/>
      <c r="D158" s="35"/>
      <c r="E158" s="110"/>
      <c r="F158" s="64"/>
      <c r="G158" s="42"/>
      <c r="H158" s="126"/>
      <c r="I158" s="110"/>
    </row>
    <row r="159" spans="1:9" s="32" customFormat="1" x14ac:dyDescent="0.25">
      <c r="A159" s="123" t="s">
        <v>164</v>
      </c>
      <c r="B159" s="95" t="s">
        <v>117</v>
      </c>
      <c r="C159" s="98" t="s">
        <v>46</v>
      </c>
      <c r="D159" s="116" t="s">
        <v>165</v>
      </c>
      <c r="E159" s="146" t="s">
        <v>37</v>
      </c>
      <c r="F159" s="44"/>
      <c r="G159" s="38"/>
      <c r="H159" s="119">
        <v>100</v>
      </c>
      <c r="I159" s="108"/>
    </row>
    <row r="160" spans="1:9" s="32" customFormat="1" x14ac:dyDescent="0.25">
      <c r="A160" s="124"/>
      <c r="B160" s="96"/>
      <c r="C160" s="99"/>
      <c r="D160" s="117"/>
      <c r="E160" s="148"/>
      <c r="F160" s="44">
        <v>1</v>
      </c>
      <c r="G160" s="38" t="s">
        <v>105</v>
      </c>
      <c r="H160" s="120"/>
      <c r="I160" s="109"/>
    </row>
    <row r="161" spans="1:9" s="32" customFormat="1" ht="16.5" thickBot="1" x14ac:dyDescent="0.3">
      <c r="A161" s="125"/>
      <c r="B161" s="97"/>
      <c r="C161" s="100"/>
      <c r="D161" s="118"/>
      <c r="E161" s="147"/>
      <c r="F161" s="46"/>
      <c r="G161" s="61" t="s">
        <v>125</v>
      </c>
      <c r="H161" s="126"/>
      <c r="I161" s="110"/>
    </row>
    <row r="162" spans="1:9" s="32" customFormat="1" x14ac:dyDescent="0.25">
      <c r="A162" s="123" t="s">
        <v>166</v>
      </c>
      <c r="B162" s="95" t="s">
        <v>51</v>
      </c>
      <c r="C162" s="98" t="s">
        <v>41</v>
      </c>
      <c r="D162" s="116" t="s">
        <v>198</v>
      </c>
      <c r="E162" s="108" t="s">
        <v>140</v>
      </c>
      <c r="F162" s="44"/>
      <c r="H162" s="104">
        <f>(2+4*0.75)/6*100</f>
        <v>83.333333333333343</v>
      </c>
      <c r="I162" s="108"/>
    </row>
    <row r="163" spans="1:9" s="32" customFormat="1" x14ac:dyDescent="0.25">
      <c r="A163" s="124"/>
      <c r="B163" s="96"/>
      <c r="C163" s="99"/>
      <c r="D163" s="117"/>
      <c r="E163" s="109"/>
      <c r="F163" s="44">
        <v>2</v>
      </c>
      <c r="G163" s="38" t="s">
        <v>105</v>
      </c>
      <c r="H163" s="105"/>
      <c r="I163" s="109"/>
    </row>
    <row r="164" spans="1:9" s="32" customFormat="1" x14ac:dyDescent="0.25">
      <c r="A164" s="124"/>
      <c r="B164" s="96"/>
      <c r="C164" s="99"/>
      <c r="D164" s="117"/>
      <c r="E164" s="109"/>
      <c r="G164" s="60"/>
      <c r="H164" s="105"/>
      <c r="I164" s="109"/>
    </row>
    <row r="165" spans="1:9" s="32" customFormat="1" x14ac:dyDescent="0.25">
      <c r="A165" s="124"/>
      <c r="B165" s="96"/>
      <c r="C165" s="99"/>
      <c r="D165" s="117"/>
      <c r="E165" s="109"/>
      <c r="F165" s="44">
        <v>4</v>
      </c>
      <c r="G165" s="39" t="s">
        <v>133</v>
      </c>
      <c r="H165" s="105"/>
      <c r="I165" s="109"/>
    </row>
    <row r="166" spans="1:9" s="32" customFormat="1" x14ac:dyDescent="0.25">
      <c r="A166" s="124"/>
      <c r="B166" s="96"/>
      <c r="C166" s="99"/>
      <c r="D166" s="117"/>
      <c r="E166" s="109"/>
      <c r="F166" s="44"/>
      <c r="G166" s="39"/>
      <c r="H166" s="105"/>
      <c r="I166" s="109"/>
    </row>
    <row r="167" spans="1:9" s="32" customFormat="1" x14ac:dyDescent="0.25">
      <c r="A167" s="124"/>
      <c r="B167" s="96"/>
      <c r="C167" s="99"/>
      <c r="D167" s="117"/>
      <c r="E167" s="109"/>
      <c r="F167" s="44"/>
      <c r="G167" s="88"/>
      <c r="H167" s="105"/>
      <c r="I167" s="109"/>
    </row>
    <row r="168" spans="1:9" s="32" customFormat="1" ht="16.5" thickBot="1" x14ac:dyDescent="0.3">
      <c r="A168" s="125"/>
      <c r="B168" s="97"/>
      <c r="C168" s="100"/>
      <c r="D168" s="118"/>
      <c r="E168" s="110"/>
      <c r="F168" s="47" t="s">
        <v>159</v>
      </c>
      <c r="G168" s="42"/>
      <c r="H168" s="107"/>
      <c r="I168" s="110"/>
    </row>
    <row r="169" spans="1:9" s="32" customFormat="1" x14ac:dyDescent="0.25">
      <c r="A169" s="123" t="s">
        <v>182</v>
      </c>
      <c r="B169" s="95" t="s">
        <v>51</v>
      </c>
      <c r="C169" s="98" t="s">
        <v>114</v>
      </c>
      <c r="D169" s="116" t="s">
        <v>167</v>
      </c>
      <c r="E169" s="108" t="s">
        <v>44</v>
      </c>
      <c r="F169" s="44">
        <v>2</v>
      </c>
      <c r="G169" s="38" t="s">
        <v>105</v>
      </c>
      <c r="H169" s="119">
        <f>(2+2*0.75)/4*100</f>
        <v>87.5</v>
      </c>
      <c r="I169" s="108"/>
    </row>
    <row r="170" spans="1:9" s="32" customFormat="1" x14ac:dyDescent="0.25">
      <c r="A170" s="124"/>
      <c r="B170" s="96"/>
      <c r="C170" s="99"/>
      <c r="D170" s="117"/>
      <c r="E170" s="109"/>
      <c r="H170" s="120"/>
      <c r="I170" s="109"/>
    </row>
    <row r="171" spans="1:9" s="32" customFormat="1" x14ac:dyDescent="0.25">
      <c r="A171" s="124"/>
      <c r="B171" s="96"/>
      <c r="C171" s="99"/>
      <c r="D171" s="117"/>
      <c r="E171" s="109"/>
      <c r="F171" s="44">
        <v>2</v>
      </c>
      <c r="G171" s="39" t="s">
        <v>133</v>
      </c>
      <c r="H171" s="120"/>
      <c r="I171" s="109"/>
    </row>
    <row r="172" spans="1:9" s="32" customFormat="1" ht="16.5" thickBot="1" x14ac:dyDescent="0.3">
      <c r="A172" s="125"/>
      <c r="B172" s="97"/>
      <c r="C172" s="100"/>
      <c r="D172" s="118"/>
      <c r="E172" s="110"/>
      <c r="G172" s="61"/>
      <c r="H172" s="126"/>
      <c r="I172" s="110"/>
    </row>
    <row r="173" spans="1:9" s="32" customFormat="1" x14ac:dyDescent="0.25">
      <c r="A173" s="123" t="s">
        <v>115</v>
      </c>
      <c r="B173" s="95" t="s">
        <v>95</v>
      </c>
      <c r="C173" s="98" t="s">
        <v>41</v>
      </c>
      <c r="D173" s="149" t="s">
        <v>118</v>
      </c>
      <c r="E173" s="146" t="s">
        <v>37</v>
      </c>
      <c r="F173" s="135">
        <v>1</v>
      </c>
      <c r="G173" s="38" t="s">
        <v>105</v>
      </c>
      <c r="H173" s="119">
        <v>100</v>
      </c>
      <c r="I173" s="108"/>
    </row>
    <row r="174" spans="1:9" s="32" customFormat="1" ht="16.5" thickBot="1" x14ac:dyDescent="0.3">
      <c r="A174" s="125"/>
      <c r="B174" s="97"/>
      <c r="C174" s="100"/>
      <c r="D174" s="150"/>
      <c r="E174" s="147"/>
      <c r="F174" s="137"/>
      <c r="G174" s="61" t="s">
        <v>125</v>
      </c>
      <c r="H174" s="126"/>
      <c r="I174" s="110"/>
    </row>
    <row r="175" spans="1:9" s="32" customFormat="1" ht="29.25" thickBot="1" x14ac:dyDescent="0.3">
      <c r="A175" s="49" t="s">
        <v>116</v>
      </c>
      <c r="B175" s="65" t="s">
        <v>51</v>
      </c>
      <c r="C175" s="66" t="s">
        <v>46</v>
      </c>
      <c r="D175" s="67" t="s">
        <v>168</v>
      </c>
      <c r="E175" s="63" t="s">
        <v>37</v>
      </c>
      <c r="F175" s="47">
        <v>1</v>
      </c>
      <c r="G175" s="61" t="s">
        <v>133</v>
      </c>
      <c r="H175" s="55">
        <v>75</v>
      </c>
      <c r="I175" s="62"/>
    </row>
    <row r="176" spans="1:9" x14ac:dyDescent="0.25">
      <c r="A176" s="15" t="s">
        <v>50</v>
      </c>
      <c r="B176" s="113"/>
      <c r="C176" s="114"/>
      <c r="D176" s="114"/>
      <c r="E176" s="114"/>
      <c r="F176" s="114"/>
      <c r="G176" s="114"/>
      <c r="H176" s="115"/>
    </row>
    <row r="177" spans="1:9" x14ac:dyDescent="0.25">
      <c r="G177" s="31"/>
    </row>
    <row r="181" spans="1:9" x14ac:dyDescent="0.25">
      <c r="A181" s="132"/>
      <c r="B181" s="132"/>
      <c r="C181" s="129"/>
      <c r="D181" s="127"/>
      <c r="E181" s="130"/>
      <c r="F181" s="127"/>
      <c r="G181" s="128"/>
      <c r="H181" s="129"/>
      <c r="I181" s="130"/>
    </row>
    <row r="182" spans="1:9" x14ac:dyDescent="0.25">
      <c r="A182" s="132"/>
      <c r="B182" s="132"/>
      <c r="C182" s="129"/>
      <c r="D182" s="127"/>
      <c r="E182" s="130"/>
      <c r="F182" s="127"/>
      <c r="G182" s="128"/>
      <c r="H182" s="129"/>
      <c r="I182" s="130"/>
    </row>
    <row r="183" spans="1:9" x14ac:dyDescent="0.25">
      <c r="A183" s="132"/>
      <c r="B183" s="132"/>
      <c r="C183" s="129"/>
      <c r="D183" s="127"/>
      <c r="E183" s="130"/>
      <c r="F183" s="127"/>
      <c r="G183" s="128"/>
      <c r="H183" s="129"/>
      <c r="I183" s="130"/>
    </row>
    <row r="184" spans="1:9" x14ac:dyDescent="0.25">
      <c r="A184" s="132"/>
      <c r="B184" s="132"/>
      <c r="C184" s="129"/>
      <c r="D184" s="127"/>
      <c r="E184" s="130"/>
      <c r="F184" s="127"/>
      <c r="G184" s="128"/>
      <c r="H184" s="129"/>
      <c r="I184" s="130"/>
    </row>
    <row r="185" spans="1:9" x14ac:dyDescent="0.25">
      <c r="A185" s="132"/>
      <c r="B185" s="132"/>
      <c r="C185" s="129"/>
      <c r="D185" s="127"/>
      <c r="E185" s="130"/>
      <c r="F185" s="127"/>
      <c r="G185" s="128"/>
      <c r="H185" s="129"/>
      <c r="I185" s="130"/>
    </row>
    <row r="186" spans="1:9" x14ac:dyDescent="0.25">
      <c r="A186" s="131"/>
      <c r="B186" s="131"/>
      <c r="C186" s="129"/>
      <c r="D186" s="127"/>
      <c r="E186" s="130"/>
      <c r="F186" s="127"/>
      <c r="G186" s="128"/>
      <c r="H186" s="129"/>
      <c r="I186" s="130"/>
    </row>
    <row r="187" spans="1:9" x14ac:dyDescent="0.25">
      <c r="A187" s="131"/>
      <c r="B187" s="131"/>
      <c r="C187" s="129"/>
      <c r="D187" s="127"/>
      <c r="E187" s="130"/>
      <c r="F187" s="127"/>
      <c r="G187" s="128"/>
      <c r="H187" s="129"/>
      <c r="I187" s="130"/>
    </row>
    <row r="188" spans="1:9" x14ac:dyDescent="0.25">
      <c r="A188" s="131"/>
      <c r="B188" s="131"/>
      <c r="C188" s="129"/>
      <c r="D188" s="127"/>
      <c r="E188" s="130"/>
      <c r="F188" s="127"/>
      <c r="G188" s="128"/>
      <c r="H188" s="129"/>
      <c r="I188" s="130"/>
    </row>
    <row r="189" spans="1:9" x14ac:dyDescent="0.25">
      <c r="A189" s="131"/>
      <c r="B189" s="131"/>
      <c r="C189" s="129"/>
      <c r="D189" s="127"/>
      <c r="E189" s="130"/>
      <c r="F189" s="127"/>
      <c r="G189" s="128"/>
      <c r="H189" s="129"/>
      <c r="I189" s="130"/>
    </row>
    <row r="190" spans="1:9" x14ac:dyDescent="0.25">
      <c r="A190" s="131"/>
      <c r="B190" s="131"/>
      <c r="C190" s="129"/>
      <c r="D190" s="127"/>
      <c r="E190" s="130"/>
      <c r="F190" s="127"/>
      <c r="G190" s="128"/>
      <c r="H190" s="129"/>
      <c r="I190" s="130"/>
    </row>
    <row r="191" spans="1:9" x14ac:dyDescent="0.25">
      <c r="A191" s="131"/>
      <c r="B191" s="131"/>
      <c r="C191" s="129"/>
      <c r="D191" s="127"/>
      <c r="E191" s="130"/>
      <c r="F191" s="127"/>
      <c r="G191" s="128"/>
      <c r="H191" s="129"/>
      <c r="I191" s="130"/>
    </row>
    <row r="192" spans="1:9" x14ac:dyDescent="0.25">
      <c r="A192" s="131"/>
      <c r="B192" s="131"/>
      <c r="C192" s="129"/>
      <c r="D192" s="127"/>
      <c r="E192" s="130"/>
      <c r="F192" s="127"/>
      <c r="G192" s="128"/>
      <c r="H192" s="129"/>
      <c r="I192" s="130"/>
    </row>
    <row r="193" spans="1:9" x14ac:dyDescent="0.25">
      <c r="A193" s="131"/>
      <c r="B193" s="131"/>
      <c r="C193" s="129"/>
      <c r="D193" s="127"/>
      <c r="E193" s="130"/>
      <c r="F193" s="127"/>
      <c r="G193" s="128"/>
      <c r="H193" s="129"/>
      <c r="I193" s="130"/>
    </row>
    <row r="194" spans="1:9" x14ac:dyDescent="0.25">
      <c r="A194" s="131"/>
      <c r="B194" s="131"/>
      <c r="C194" s="129"/>
      <c r="D194" s="127"/>
      <c r="E194" s="130"/>
      <c r="F194" s="127"/>
      <c r="G194" s="128"/>
      <c r="H194" s="129"/>
      <c r="I194" s="130"/>
    </row>
    <row r="195" spans="1:9" x14ac:dyDescent="0.25">
      <c r="A195" s="131"/>
      <c r="B195" s="131"/>
      <c r="C195" s="129"/>
      <c r="D195" s="127"/>
      <c r="E195" s="130"/>
      <c r="F195" s="127"/>
      <c r="G195" s="128"/>
      <c r="H195" s="129"/>
      <c r="I195" s="130"/>
    </row>
    <row r="196" spans="1:9" x14ac:dyDescent="0.25">
      <c r="A196" s="131"/>
      <c r="B196" s="131"/>
      <c r="C196" s="129"/>
      <c r="D196" s="127"/>
      <c r="E196" s="130"/>
      <c r="F196" s="127"/>
      <c r="G196" s="128"/>
      <c r="H196" s="129"/>
      <c r="I196" s="130"/>
    </row>
    <row r="197" spans="1:9" x14ac:dyDescent="0.25">
      <c r="A197" s="131"/>
      <c r="B197" s="131"/>
      <c r="C197" s="129"/>
      <c r="D197" s="127"/>
      <c r="E197" s="130"/>
      <c r="F197" s="127"/>
      <c r="G197" s="128"/>
      <c r="H197" s="129"/>
      <c r="I197" s="130"/>
    </row>
    <row r="198" spans="1:9" x14ac:dyDescent="0.25">
      <c r="A198" s="131"/>
      <c r="B198" s="131"/>
      <c r="C198" s="129"/>
      <c r="D198" s="127"/>
      <c r="E198" s="130"/>
      <c r="F198" s="127"/>
      <c r="G198" s="128"/>
      <c r="H198" s="129"/>
      <c r="I198" s="130"/>
    </row>
    <row r="199" spans="1:9" x14ac:dyDescent="0.25">
      <c r="A199" s="131"/>
      <c r="B199" s="131"/>
      <c r="C199" s="129"/>
      <c r="D199" s="127"/>
      <c r="E199" s="130"/>
      <c r="F199" s="127"/>
      <c r="G199" s="128"/>
      <c r="H199" s="129"/>
      <c r="I199" s="130"/>
    </row>
    <row r="200" spans="1:9" x14ac:dyDescent="0.25">
      <c r="A200" s="131"/>
      <c r="B200" s="131"/>
      <c r="C200" s="129"/>
      <c r="D200" s="127"/>
      <c r="E200" s="130"/>
      <c r="F200" s="127"/>
      <c r="G200" s="128"/>
      <c r="H200" s="129"/>
      <c r="I200" s="130"/>
    </row>
    <row r="201" spans="1:9" x14ac:dyDescent="0.25">
      <c r="A201" s="131"/>
      <c r="B201" s="131"/>
      <c r="C201" s="129"/>
      <c r="D201" s="127"/>
      <c r="E201" s="130"/>
      <c r="F201" s="127"/>
      <c r="G201" s="128"/>
      <c r="H201" s="129"/>
      <c r="I201" s="130"/>
    </row>
    <row r="202" spans="1:9" x14ac:dyDescent="0.25">
      <c r="A202" s="131"/>
      <c r="B202" s="131"/>
      <c r="C202" s="129"/>
      <c r="D202" s="127"/>
      <c r="E202" s="130"/>
      <c r="F202" s="127"/>
      <c r="G202" s="128"/>
      <c r="H202" s="129"/>
      <c r="I202" s="130"/>
    </row>
    <row r="203" spans="1:9" x14ac:dyDescent="0.25">
      <c r="A203" s="131"/>
      <c r="B203" s="131"/>
      <c r="C203" s="129"/>
      <c r="D203" s="127"/>
      <c r="E203" s="130"/>
      <c r="F203" s="127"/>
      <c r="G203" s="128"/>
      <c r="H203" s="129"/>
      <c r="I203" s="130"/>
    </row>
    <row r="204" spans="1:9" x14ac:dyDescent="0.25">
      <c r="A204" s="131"/>
      <c r="B204" s="131"/>
      <c r="C204" s="129"/>
      <c r="D204" s="127"/>
      <c r="E204" s="130"/>
      <c r="F204" s="127"/>
      <c r="G204" s="128"/>
      <c r="H204" s="129"/>
      <c r="I204" s="130"/>
    </row>
    <row r="205" spans="1:9" x14ac:dyDescent="0.25">
      <c r="A205" s="131"/>
      <c r="B205" s="131"/>
      <c r="C205" s="129"/>
      <c r="D205" s="127"/>
      <c r="E205" s="130"/>
      <c r="F205" s="127"/>
      <c r="G205" s="128"/>
      <c r="H205" s="129"/>
      <c r="I205" s="130"/>
    </row>
    <row r="206" spans="1:9" x14ac:dyDescent="0.25">
      <c r="A206" s="131"/>
      <c r="B206" s="131"/>
      <c r="C206" s="129"/>
      <c r="D206" s="127"/>
      <c r="E206" s="130"/>
      <c r="F206" s="127"/>
      <c r="G206" s="128"/>
      <c r="H206" s="129"/>
      <c r="I206" s="130"/>
    </row>
    <row r="207" spans="1:9" x14ac:dyDescent="0.25">
      <c r="A207" s="131"/>
      <c r="B207" s="131"/>
      <c r="C207" s="129"/>
      <c r="D207" s="127"/>
      <c r="E207" s="130"/>
      <c r="F207" s="127"/>
      <c r="G207" s="128"/>
      <c r="H207" s="129"/>
      <c r="I207" s="130"/>
    </row>
    <row r="208" spans="1:9" x14ac:dyDescent="0.25">
      <c r="A208" s="131"/>
      <c r="B208" s="131"/>
      <c r="C208" s="129"/>
      <c r="D208" s="127"/>
      <c r="E208" s="130"/>
      <c r="F208" s="127"/>
      <c r="G208" s="128"/>
      <c r="H208" s="129"/>
      <c r="I208" s="130"/>
    </row>
    <row r="209" spans="1:9" x14ac:dyDescent="0.25">
      <c r="A209" s="131"/>
      <c r="B209" s="131"/>
      <c r="C209" s="129"/>
      <c r="D209" s="127"/>
      <c r="E209" s="130"/>
      <c r="F209" s="127"/>
      <c r="G209" s="128"/>
      <c r="H209" s="129"/>
      <c r="I209" s="130"/>
    </row>
    <row r="210" spans="1:9" x14ac:dyDescent="0.25">
      <c r="A210" s="131"/>
      <c r="B210" s="131"/>
      <c r="C210" s="129"/>
      <c r="D210" s="127"/>
      <c r="E210" s="130"/>
      <c r="F210" s="127"/>
      <c r="G210" s="128"/>
      <c r="H210" s="129"/>
      <c r="I210" s="130"/>
    </row>
    <row r="211" spans="1:9" x14ac:dyDescent="0.25">
      <c r="A211" s="131"/>
      <c r="B211" s="131"/>
      <c r="C211" s="129"/>
      <c r="D211" s="127"/>
      <c r="E211" s="130"/>
      <c r="F211" s="127"/>
      <c r="G211" s="128"/>
      <c r="H211" s="129"/>
      <c r="I211" s="130"/>
    </row>
    <row r="212" spans="1:9" x14ac:dyDescent="0.25">
      <c r="A212" s="131"/>
      <c r="B212" s="131"/>
      <c r="C212" s="129"/>
      <c r="D212" s="127"/>
      <c r="E212" s="130"/>
      <c r="F212" s="127"/>
      <c r="G212" s="128"/>
      <c r="H212" s="129"/>
      <c r="I212" s="130"/>
    </row>
    <row r="213" spans="1:9" x14ac:dyDescent="0.25">
      <c r="A213" s="131"/>
      <c r="B213" s="131"/>
      <c r="C213" s="129"/>
      <c r="D213" s="127"/>
      <c r="E213" s="130"/>
      <c r="F213" s="127"/>
      <c r="G213" s="128"/>
      <c r="H213" s="129"/>
      <c r="I213" s="130"/>
    </row>
    <row r="214" spans="1:9" x14ac:dyDescent="0.25">
      <c r="A214" s="131"/>
      <c r="B214" s="131"/>
      <c r="C214" s="129"/>
      <c r="D214" s="127"/>
      <c r="E214" s="130"/>
      <c r="F214" s="127"/>
      <c r="G214" s="128"/>
      <c r="H214" s="129"/>
      <c r="I214" s="130"/>
    </row>
    <row r="215" spans="1:9" x14ac:dyDescent="0.25">
      <c r="A215" s="131"/>
      <c r="B215" s="131"/>
      <c r="C215" s="129"/>
      <c r="D215" s="127"/>
      <c r="E215" s="130"/>
      <c r="F215" s="127"/>
      <c r="G215" s="128"/>
      <c r="H215" s="129"/>
      <c r="I215" s="130"/>
    </row>
    <row r="216" spans="1:9" x14ac:dyDescent="0.25">
      <c r="A216" s="131"/>
      <c r="B216" s="131"/>
      <c r="C216" s="129"/>
      <c r="D216" s="127"/>
      <c r="E216" s="130"/>
      <c r="F216" s="127"/>
      <c r="G216" s="128"/>
      <c r="H216" s="129"/>
      <c r="I216" s="130"/>
    </row>
    <row r="217" spans="1:9" x14ac:dyDescent="0.25">
      <c r="A217" s="131"/>
      <c r="B217" s="131"/>
      <c r="C217" s="129"/>
      <c r="D217" s="127"/>
      <c r="E217" s="130"/>
      <c r="F217" s="127"/>
      <c r="G217" s="128"/>
      <c r="H217" s="129"/>
      <c r="I217" s="130"/>
    </row>
    <row r="218" spans="1:9" x14ac:dyDescent="0.25">
      <c r="A218" s="131"/>
      <c r="B218" s="131"/>
      <c r="C218" s="129"/>
      <c r="D218" s="127"/>
      <c r="E218" s="130"/>
      <c r="F218" s="127"/>
      <c r="G218" s="128"/>
      <c r="H218" s="129"/>
      <c r="I218" s="130"/>
    </row>
    <row r="219" spans="1:9" x14ac:dyDescent="0.25">
      <c r="A219" s="131"/>
      <c r="B219" s="131"/>
      <c r="C219" s="129"/>
      <c r="D219" s="127"/>
      <c r="E219" s="130"/>
      <c r="F219" s="127"/>
      <c r="G219" s="128"/>
      <c r="H219" s="129"/>
      <c r="I219" s="130"/>
    </row>
    <row r="220" spans="1:9" x14ac:dyDescent="0.25">
      <c r="A220" s="131"/>
      <c r="B220" s="131"/>
      <c r="C220" s="129"/>
      <c r="D220" s="127"/>
      <c r="E220" s="130"/>
      <c r="F220" s="127"/>
      <c r="G220" s="128"/>
      <c r="H220" s="129"/>
      <c r="I220" s="130"/>
    </row>
    <row r="221" spans="1:9" x14ac:dyDescent="0.25">
      <c r="A221" s="131"/>
      <c r="B221" s="131"/>
      <c r="C221" s="129"/>
      <c r="D221" s="127"/>
      <c r="E221" s="130"/>
      <c r="F221" s="127"/>
      <c r="G221" s="128"/>
      <c r="H221" s="129"/>
      <c r="I221" s="130"/>
    </row>
    <row r="222" spans="1:9" x14ac:dyDescent="0.25">
      <c r="A222" s="131"/>
      <c r="B222" s="131"/>
      <c r="C222" s="129"/>
      <c r="D222" s="127"/>
      <c r="E222" s="130"/>
      <c r="F222" s="127"/>
      <c r="G222" s="128"/>
      <c r="H222" s="129"/>
      <c r="I222" s="130"/>
    </row>
    <row r="223" spans="1:9" x14ac:dyDescent="0.25">
      <c r="A223" s="131"/>
      <c r="B223" s="131"/>
      <c r="C223" s="129"/>
      <c r="D223" s="127"/>
      <c r="E223" s="130"/>
      <c r="F223" s="127"/>
      <c r="G223" s="128"/>
      <c r="H223" s="129"/>
      <c r="I223" s="130"/>
    </row>
    <row r="224" spans="1:9" x14ac:dyDescent="0.25">
      <c r="A224" s="131"/>
      <c r="B224" s="131"/>
      <c r="C224" s="129"/>
      <c r="D224" s="127"/>
      <c r="E224" s="130"/>
      <c r="F224" s="127"/>
      <c r="G224" s="128"/>
      <c r="H224" s="129"/>
      <c r="I224" s="130"/>
    </row>
    <row r="225" spans="1:9" x14ac:dyDescent="0.25">
      <c r="A225" s="131"/>
      <c r="B225" s="131"/>
      <c r="C225" s="129"/>
      <c r="D225" s="127"/>
      <c r="E225" s="130"/>
      <c r="F225" s="127"/>
      <c r="G225" s="128"/>
      <c r="H225" s="129"/>
      <c r="I225" s="130"/>
    </row>
    <row r="226" spans="1:9" x14ac:dyDescent="0.25">
      <c r="A226" s="131"/>
      <c r="B226" s="131"/>
      <c r="C226" s="129"/>
      <c r="D226" s="127"/>
      <c r="E226" s="130"/>
      <c r="F226" s="127"/>
      <c r="G226" s="128"/>
      <c r="H226" s="129"/>
      <c r="I226" s="130"/>
    </row>
    <row r="227" spans="1:9" x14ac:dyDescent="0.25">
      <c r="A227" s="131"/>
      <c r="B227" s="131"/>
      <c r="C227" s="129"/>
      <c r="D227" s="127"/>
      <c r="E227" s="130"/>
      <c r="F227" s="127"/>
      <c r="G227" s="128"/>
      <c r="H227" s="129"/>
      <c r="I227" s="130"/>
    </row>
    <row r="228" spans="1:9" x14ac:dyDescent="0.25">
      <c r="A228" s="131"/>
      <c r="B228" s="131"/>
      <c r="C228" s="129"/>
      <c r="D228" s="127"/>
      <c r="E228" s="130"/>
      <c r="F228" s="127"/>
      <c r="G228" s="128"/>
      <c r="H228" s="129"/>
      <c r="I228" s="130"/>
    </row>
    <row r="229" spans="1:9" x14ac:dyDescent="0.25">
      <c r="A229" s="131"/>
      <c r="B229" s="131"/>
      <c r="C229" s="129"/>
      <c r="D229" s="127"/>
      <c r="E229" s="130"/>
      <c r="F229" s="127"/>
      <c r="G229" s="128"/>
      <c r="H229" s="129"/>
      <c r="I229" s="130"/>
    </row>
    <row r="230" spans="1:9" x14ac:dyDescent="0.25">
      <c r="A230" s="131"/>
      <c r="B230" s="131"/>
      <c r="C230" s="129"/>
      <c r="D230" s="127"/>
      <c r="E230" s="130"/>
      <c r="F230" s="127"/>
      <c r="G230" s="128"/>
      <c r="H230" s="129"/>
      <c r="I230" s="130"/>
    </row>
    <row r="231" spans="1:9" x14ac:dyDescent="0.25">
      <c r="A231" s="131"/>
      <c r="B231" s="131"/>
      <c r="C231" s="129"/>
      <c r="D231" s="127"/>
      <c r="E231" s="130"/>
      <c r="F231" s="127"/>
      <c r="G231" s="128"/>
      <c r="H231" s="129"/>
      <c r="I231" s="130"/>
    </row>
    <row r="232" spans="1:9" x14ac:dyDescent="0.25">
      <c r="A232" s="131"/>
      <c r="B232" s="131"/>
      <c r="C232" s="129"/>
      <c r="D232" s="127"/>
      <c r="E232" s="130"/>
      <c r="F232" s="127"/>
      <c r="G232" s="128"/>
      <c r="H232" s="129"/>
      <c r="I232" s="130"/>
    </row>
    <row r="233" spans="1:9" x14ac:dyDescent="0.25">
      <c r="A233" s="131"/>
      <c r="B233" s="131"/>
      <c r="C233" s="129"/>
      <c r="D233" s="127"/>
      <c r="E233" s="130"/>
      <c r="F233" s="127"/>
      <c r="G233" s="128"/>
      <c r="H233" s="129"/>
      <c r="I233" s="130"/>
    </row>
    <row r="234" spans="1:9" x14ac:dyDescent="0.25">
      <c r="A234" s="131"/>
      <c r="B234" s="131"/>
      <c r="C234" s="129"/>
      <c r="D234" s="127"/>
      <c r="E234" s="130"/>
      <c r="F234" s="127"/>
      <c r="G234" s="128"/>
      <c r="H234" s="129"/>
      <c r="I234" s="130"/>
    </row>
    <row r="235" spans="1:9" x14ac:dyDescent="0.25">
      <c r="A235" s="131"/>
      <c r="B235" s="131"/>
      <c r="C235" s="129"/>
      <c r="D235" s="127"/>
      <c r="E235" s="130"/>
      <c r="F235" s="127"/>
      <c r="G235" s="128"/>
      <c r="H235" s="129"/>
      <c r="I235" s="130"/>
    </row>
    <row r="236" spans="1:9" x14ac:dyDescent="0.25">
      <c r="A236" s="131"/>
      <c r="B236" s="131"/>
      <c r="C236" s="129"/>
      <c r="D236" s="127"/>
      <c r="E236" s="130"/>
      <c r="F236" s="127"/>
      <c r="G236" s="128"/>
      <c r="H236" s="129"/>
      <c r="I236" s="130"/>
    </row>
    <row r="237" spans="1:9" x14ac:dyDescent="0.25">
      <c r="A237" s="131"/>
      <c r="B237" s="131"/>
      <c r="C237" s="129"/>
      <c r="D237" s="127"/>
      <c r="E237" s="130"/>
      <c r="F237" s="127"/>
      <c r="G237" s="128"/>
      <c r="H237" s="129"/>
      <c r="I237" s="130"/>
    </row>
    <row r="238" spans="1:9" x14ac:dyDescent="0.25">
      <c r="A238" s="131"/>
      <c r="B238" s="131"/>
      <c r="C238" s="129"/>
      <c r="D238" s="127"/>
      <c r="E238" s="130"/>
      <c r="F238" s="127"/>
      <c r="G238" s="128"/>
      <c r="H238" s="129"/>
      <c r="I238" s="130"/>
    </row>
    <row r="239" spans="1:9" x14ac:dyDescent="0.25">
      <c r="A239" s="131"/>
      <c r="B239" s="131"/>
      <c r="C239" s="129"/>
      <c r="D239" s="127"/>
      <c r="E239" s="130"/>
      <c r="F239" s="127"/>
      <c r="G239" s="128"/>
      <c r="H239" s="129"/>
      <c r="I239" s="130"/>
    </row>
    <row r="240" spans="1:9" x14ac:dyDescent="0.25">
      <c r="A240" s="131"/>
      <c r="B240" s="131"/>
      <c r="C240" s="129"/>
      <c r="D240" s="127"/>
      <c r="E240" s="130"/>
      <c r="F240" s="127"/>
      <c r="G240" s="128"/>
      <c r="H240" s="129"/>
      <c r="I240" s="130"/>
    </row>
    <row r="241" spans="1:9" x14ac:dyDescent="0.25">
      <c r="A241" s="131"/>
      <c r="B241" s="131"/>
      <c r="C241" s="129"/>
      <c r="D241" s="127"/>
      <c r="E241" s="130"/>
      <c r="F241" s="127"/>
      <c r="G241" s="128"/>
      <c r="H241" s="129"/>
      <c r="I241" s="130"/>
    </row>
    <row r="242" spans="1:9" x14ac:dyDescent="0.25">
      <c r="A242" s="131"/>
      <c r="B242" s="131"/>
      <c r="C242" s="129"/>
      <c r="D242" s="127"/>
      <c r="E242" s="130"/>
      <c r="F242" s="127"/>
      <c r="G242" s="128"/>
      <c r="H242" s="129"/>
      <c r="I242" s="130"/>
    </row>
    <row r="243" spans="1:9" x14ac:dyDescent="0.25">
      <c r="A243" s="131"/>
      <c r="B243" s="131"/>
      <c r="C243" s="129"/>
      <c r="D243" s="127"/>
      <c r="E243" s="130"/>
      <c r="F243" s="127"/>
      <c r="G243" s="128"/>
      <c r="H243" s="129"/>
      <c r="I243" s="130"/>
    </row>
    <row r="244" spans="1:9" x14ac:dyDescent="0.25">
      <c r="A244" s="131"/>
      <c r="B244" s="131"/>
      <c r="C244" s="129"/>
      <c r="D244" s="127"/>
      <c r="E244" s="130"/>
      <c r="F244" s="127"/>
      <c r="G244" s="128"/>
      <c r="H244" s="129"/>
      <c r="I244" s="130"/>
    </row>
    <row r="245" spans="1:9" x14ac:dyDescent="0.25">
      <c r="A245" s="131"/>
      <c r="B245" s="131"/>
      <c r="C245" s="129"/>
      <c r="D245" s="127"/>
      <c r="E245" s="130"/>
      <c r="F245" s="127"/>
      <c r="G245" s="128"/>
      <c r="H245" s="129"/>
      <c r="I245" s="130"/>
    </row>
    <row r="246" spans="1:9" x14ac:dyDescent="0.25">
      <c r="A246" s="131"/>
      <c r="B246" s="131"/>
      <c r="C246" s="129"/>
      <c r="D246" s="127"/>
      <c r="E246" s="130"/>
      <c r="F246" s="127"/>
      <c r="G246" s="128"/>
      <c r="H246" s="129"/>
      <c r="I246" s="130"/>
    </row>
    <row r="247" spans="1:9" x14ac:dyDescent="0.25">
      <c r="A247" s="131"/>
      <c r="B247" s="131"/>
      <c r="C247" s="129"/>
      <c r="D247" s="127"/>
      <c r="E247" s="130"/>
      <c r="F247" s="127"/>
      <c r="G247" s="128"/>
      <c r="H247" s="129"/>
      <c r="I247" s="130"/>
    </row>
    <row r="248" spans="1:9" x14ac:dyDescent="0.25">
      <c r="A248" s="131"/>
      <c r="B248" s="131"/>
      <c r="C248" s="129"/>
      <c r="D248" s="127"/>
      <c r="E248" s="130"/>
      <c r="F248" s="127"/>
      <c r="G248" s="128"/>
      <c r="H248" s="129"/>
      <c r="I248" s="130"/>
    </row>
    <row r="249" spans="1:9" x14ac:dyDescent="0.25">
      <c r="A249" s="131"/>
      <c r="B249" s="131"/>
      <c r="C249" s="129"/>
      <c r="D249" s="127"/>
      <c r="E249" s="130"/>
      <c r="F249" s="127"/>
      <c r="G249" s="128"/>
      <c r="H249" s="129"/>
      <c r="I249" s="130"/>
    </row>
    <row r="250" spans="1:9" x14ac:dyDescent="0.25">
      <c r="A250" s="131"/>
      <c r="B250" s="131"/>
      <c r="C250" s="129"/>
      <c r="D250" s="127"/>
      <c r="E250" s="130"/>
      <c r="F250" s="127"/>
      <c r="G250" s="128"/>
      <c r="H250" s="129"/>
      <c r="I250" s="130"/>
    </row>
    <row r="251" spans="1:9" x14ac:dyDescent="0.25">
      <c r="A251" s="131"/>
      <c r="B251" s="131"/>
      <c r="C251" s="129"/>
      <c r="D251" s="127"/>
      <c r="E251" s="130"/>
      <c r="F251" s="127"/>
      <c r="G251" s="128"/>
      <c r="H251" s="129"/>
      <c r="I251" s="130"/>
    </row>
    <row r="252" spans="1:9" x14ac:dyDescent="0.25">
      <c r="A252" s="131"/>
      <c r="B252" s="131"/>
      <c r="C252" s="129"/>
      <c r="D252" s="127"/>
      <c r="E252" s="130"/>
      <c r="F252" s="127"/>
      <c r="G252" s="128"/>
      <c r="H252" s="129"/>
      <c r="I252" s="130"/>
    </row>
    <row r="253" spans="1:9" x14ac:dyDescent="0.25">
      <c r="A253" s="131"/>
      <c r="B253" s="131"/>
      <c r="C253" s="129"/>
      <c r="D253" s="127"/>
      <c r="E253" s="130"/>
      <c r="F253" s="127"/>
      <c r="G253" s="128"/>
      <c r="H253" s="129"/>
      <c r="I253" s="130"/>
    </row>
    <row r="254" spans="1:9" x14ac:dyDescent="0.25">
      <c r="A254" s="131"/>
      <c r="B254" s="131"/>
      <c r="C254" s="129"/>
      <c r="D254" s="127"/>
      <c r="E254" s="130"/>
      <c r="F254" s="127"/>
      <c r="G254" s="128"/>
      <c r="H254" s="129"/>
      <c r="I254" s="130"/>
    </row>
    <row r="255" spans="1:9" x14ac:dyDescent="0.25">
      <c r="A255" s="131"/>
      <c r="B255" s="131"/>
      <c r="C255" s="129"/>
      <c r="D255" s="127"/>
      <c r="E255" s="130"/>
      <c r="F255" s="127"/>
      <c r="G255" s="128"/>
      <c r="H255" s="129"/>
      <c r="I255" s="130"/>
    </row>
    <row r="256" spans="1:9" x14ac:dyDescent="0.25">
      <c r="A256" s="131"/>
      <c r="B256" s="131"/>
      <c r="C256" s="129"/>
      <c r="D256" s="127"/>
      <c r="E256" s="130"/>
      <c r="F256" s="127"/>
      <c r="G256" s="128"/>
      <c r="H256" s="129"/>
      <c r="I256" s="130"/>
    </row>
    <row r="257" spans="1:9" x14ac:dyDescent="0.25">
      <c r="A257" s="131"/>
      <c r="B257" s="131"/>
      <c r="C257" s="129"/>
      <c r="D257" s="127"/>
      <c r="E257" s="130"/>
      <c r="F257" s="127"/>
      <c r="G257" s="128"/>
      <c r="H257" s="129"/>
      <c r="I257" s="130"/>
    </row>
    <row r="258" spans="1:9" x14ac:dyDescent="0.25">
      <c r="A258" s="131"/>
      <c r="B258" s="131"/>
      <c r="C258" s="129"/>
      <c r="D258" s="127"/>
      <c r="E258" s="130"/>
      <c r="F258" s="127"/>
      <c r="G258" s="128"/>
      <c r="H258" s="129"/>
      <c r="I258" s="130"/>
    </row>
    <row r="259" spans="1:9" x14ac:dyDescent="0.25">
      <c r="A259" s="131"/>
      <c r="B259" s="131"/>
      <c r="C259" s="129"/>
      <c r="D259" s="127"/>
      <c r="E259" s="130"/>
      <c r="F259" s="127"/>
      <c r="G259" s="128"/>
      <c r="H259" s="129"/>
      <c r="I259" s="130"/>
    </row>
    <row r="260" spans="1:9" x14ac:dyDescent="0.25">
      <c r="A260" s="131"/>
      <c r="B260" s="131"/>
      <c r="C260" s="129"/>
      <c r="D260" s="127"/>
      <c r="E260" s="130"/>
      <c r="F260" s="127"/>
      <c r="G260" s="128"/>
      <c r="H260" s="129"/>
      <c r="I260" s="130"/>
    </row>
    <row r="261" spans="1:9" x14ac:dyDescent="0.25">
      <c r="A261" s="131"/>
      <c r="B261" s="131"/>
      <c r="C261" s="129"/>
      <c r="D261" s="127"/>
      <c r="E261" s="130"/>
      <c r="F261" s="127"/>
      <c r="G261" s="128"/>
      <c r="H261" s="129"/>
      <c r="I261" s="130"/>
    </row>
    <row r="262" spans="1:9" x14ac:dyDescent="0.25">
      <c r="A262" s="131"/>
      <c r="B262" s="131"/>
      <c r="C262" s="129"/>
      <c r="D262" s="127"/>
      <c r="E262" s="130"/>
      <c r="F262" s="127"/>
      <c r="G262" s="128"/>
      <c r="H262" s="129"/>
      <c r="I262" s="130"/>
    </row>
    <row r="263" spans="1:9" x14ac:dyDescent="0.25">
      <c r="A263" s="131"/>
      <c r="B263" s="131"/>
      <c r="C263" s="129"/>
      <c r="D263" s="127"/>
      <c r="E263" s="130"/>
      <c r="F263" s="127"/>
      <c r="G263" s="128"/>
      <c r="H263" s="129"/>
      <c r="I263" s="130"/>
    </row>
    <row r="264" spans="1:9" x14ac:dyDescent="0.25">
      <c r="A264" s="131"/>
      <c r="B264" s="131"/>
      <c r="C264" s="129"/>
      <c r="D264" s="127"/>
      <c r="E264" s="130"/>
      <c r="F264" s="127"/>
      <c r="G264" s="128"/>
      <c r="H264" s="129"/>
      <c r="I264" s="130"/>
    </row>
    <row r="265" spans="1:9" x14ac:dyDescent="0.25">
      <c r="A265" s="131"/>
      <c r="B265" s="131"/>
      <c r="C265" s="129"/>
      <c r="D265" s="127"/>
      <c r="E265" s="130"/>
      <c r="F265" s="127"/>
      <c r="G265" s="128"/>
      <c r="H265" s="129"/>
      <c r="I265" s="130"/>
    </row>
    <row r="266" spans="1:9" x14ac:dyDescent="0.25">
      <c r="A266" s="131"/>
      <c r="B266" s="131"/>
      <c r="C266" s="129"/>
      <c r="D266" s="127"/>
      <c r="E266" s="130"/>
      <c r="F266" s="127"/>
      <c r="G266" s="128"/>
      <c r="H266" s="129"/>
      <c r="I266" s="130"/>
    </row>
    <row r="267" spans="1:9" x14ac:dyDescent="0.25">
      <c r="A267" s="131"/>
      <c r="B267" s="131"/>
      <c r="C267" s="129"/>
      <c r="D267" s="127"/>
      <c r="E267" s="130"/>
      <c r="F267" s="127"/>
      <c r="G267" s="128"/>
      <c r="H267" s="129"/>
      <c r="I267" s="130"/>
    </row>
    <row r="268" spans="1:9" x14ac:dyDescent="0.25">
      <c r="A268" s="131"/>
      <c r="B268" s="131"/>
      <c r="C268" s="129"/>
      <c r="D268" s="127"/>
      <c r="E268" s="130"/>
      <c r="F268" s="127"/>
      <c r="G268" s="128"/>
      <c r="H268" s="129"/>
      <c r="I268" s="130"/>
    </row>
    <row r="269" spans="1:9" x14ac:dyDescent="0.25">
      <c r="A269" s="131"/>
      <c r="B269" s="131"/>
      <c r="C269" s="129"/>
      <c r="D269" s="127"/>
      <c r="E269" s="130"/>
      <c r="F269" s="127"/>
      <c r="G269" s="128"/>
      <c r="H269" s="129"/>
      <c r="I269" s="130"/>
    </row>
    <row r="270" spans="1:9" x14ac:dyDescent="0.25">
      <c r="A270" s="131"/>
      <c r="B270" s="131"/>
      <c r="C270" s="129"/>
      <c r="D270" s="127"/>
      <c r="E270" s="130"/>
      <c r="F270" s="127"/>
      <c r="G270" s="128"/>
      <c r="H270" s="129"/>
      <c r="I270" s="130"/>
    </row>
    <row r="271" spans="1:9" x14ac:dyDescent="0.25">
      <c r="A271" s="131"/>
      <c r="B271" s="131"/>
      <c r="C271" s="129"/>
      <c r="D271" s="127"/>
      <c r="E271" s="130"/>
      <c r="F271" s="127"/>
      <c r="G271" s="128"/>
      <c r="H271" s="129"/>
      <c r="I271" s="130"/>
    </row>
    <row r="272" spans="1:9" x14ac:dyDescent="0.25">
      <c r="A272" s="131"/>
      <c r="B272" s="131"/>
      <c r="C272" s="129"/>
      <c r="D272" s="127"/>
      <c r="E272" s="130"/>
      <c r="F272" s="127"/>
      <c r="G272" s="128"/>
      <c r="H272" s="129"/>
      <c r="I272" s="130"/>
    </row>
    <row r="273" spans="1:9" x14ac:dyDescent="0.25">
      <c r="A273" s="131"/>
      <c r="B273" s="131"/>
      <c r="C273" s="129"/>
      <c r="D273" s="127"/>
      <c r="E273" s="130"/>
      <c r="F273" s="127"/>
      <c r="G273" s="128"/>
      <c r="H273" s="129"/>
      <c r="I273" s="130"/>
    </row>
    <row r="274" spans="1:9" x14ac:dyDescent="0.25">
      <c r="A274" s="131"/>
      <c r="B274" s="131"/>
      <c r="C274" s="129"/>
      <c r="D274" s="127"/>
      <c r="E274" s="130"/>
      <c r="F274" s="127"/>
      <c r="G274" s="128"/>
      <c r="H274" s="129"/>
      <c r="I274" s="130"/>
    </row>
    <row r="275" spans="1:9" x14ac:dyDescent="0.25">
      <c r="A275" s="131"/>
      <c r="B275" s="131"/>
      <c r="C275" s="129"/>
      <c r="D275" s="127"/>
      <c r="E275" s="130"/>
      <c r="F275" s="127"/>
      <c r="G275" s="128"/>
      <c r="H275" s="129"/>
      <c r="I275" s="130"/>
    </row>
    <row r="276" spans="1:9" x14ac:dyDescent="0.25">
      <c r="A276" s="131"/>
      <c r="B276" s="131"/>
      <c r="C276" s="129"/>
      <c r="D276" s="127"/>
      <c r="E276" s="130"/>
      <c r="F276" s="127"/>
      <c r="G276" s="128"/>
      <c r="H276" s="129"/>
      <c r="I276" s="130"/>
    </row>
    <row r="277" spans="1:9" x14ac:dyDescent="0.25">
      <c r="A277" s="131"/>
      <c r="B277" s="131"/>
      <c r="C277" s="129"/>
      <c r="D277" s="127"/>
      <c r="E277" s="130"/>
      <c r="F277" s="127"/>
      <c r="G277" s="128"/>
      <c r="H277" s="129"/>
      <c r="I277" s="130"/>
    </row>
    <row r="278" spans="1:9" x14ac:dyDescent="0.25">
      <c r="A278" s="131"/>
      <c r="B278" s="131"/>
      <c r="C278" s="129"/>
      <c r="D278" s="127"/>
      <c r="E278" s="130"/>
      <c r="F278" s="127"/>
      <c r="G278" s="128"/>
      <c r="H278" s="129"/>
      <c r="I278" s="130"/>
    </row>
    <row r="279" spans="1:9" x14ac:dyDescent="0.25">
      <c r="A279" s="131"/>
      <c r="B279" s="131"/>
      <c r="C279" s="129"/>
      <c r="D279" s="127"/>
      <c r="E279" s="130"/>
      <c r="F279" s="127"/>
      <c r="G279" s="128"/>
      <c r="H279" s="129"/>
      <c r="I279" s="130"/>
    </row>
    <row r="280" spans="1:9" x14ac:dyDescent="0.25">
      <c r="A280" s="131"/>
      <c r="B280" s="131"/>
      <c r="C280" s="129"/>
      <c r="D280" s="127"/>
      <c r="E280" s="130"/>
      <c r="F280" s="127"/>
      <c r="G280" s="128"/>
      <c r="H280" s="129"/>
      <c r="I280" s="130"/>
    </row>
    <row r="281" spans="1:9" x14ac:dyDescent="0.25">
      <c r="A281" s="131"/>
      <c r="B281" s="131"/>
      <c r="C281" s="129"/>
      <c r="D281" s="127"/>
      <c r="E281" s="130"/>
      <c r="F281" s="127"/>
      <c r="G281" s="128"/>
      <c r="H281" s="129"/>
      <c r="I281" s="130"/>
    </row>
    <row r="282" spans="1:9" x14ac:dyDescent="0.25">
      <c r="A282" s="131"/>
      <c r="B282" s="131"/>
      <c r="C282" s="129"/>
      <c r="D282" s="127"/>
      <c r="E282" s="130"/>
      <c r="F282" s="127"/>
      <c r="G282" s="128"/>
      <c r="H282" s="129"/>
      <c r="I282" s="130"/>
    </row>
    <row r="283" spans="1:9" x14ac:dyDescent="0.25">
      <c r="A283" s="131"/>
      <c r="B283" s="131"/>
      <c r="C283" s="129"/>
      <c r="D283" s="127"/>
      <c r="E283" s="130"/>
      <c r="F283" s="127"/>
      <c r="G283" s="128"/>
      <c r="H283" s="129"/>
      <c r="I283" s="130"/>
    </row>
    <row r="284" spans="1:9" x14ac:dyDescent="0.25">
      <c r="A284" s="131"/>
      <c r="B284" s="131"/>
      <c r="C284" s="129"/>
      <c r="D284" s="127"/>
      <c r="E284" s="130"/>
      <c r="F284" s="127"/>
      <c r="G284" s="128"/>
      <c r="H284" s="129"/>
      <c r="I284" s="130"/>
    </row>
    <row r="285" spans="1:9" x14ac:dyDescent="0.25">
      <c r="A285" s="131"/>
      <c r="B285" s="131"/>
      <c r="C285" s="129"/>
      <c r="D285" s="127"/>
      <c r="E285" s="130"/>
      <c r="F285" s="127"/>
      <c r="G285" s="128"/>
      <c r="H285" s="129"/>
      <c r="I285" s="130"/>
    </row>
    <row r="286" spans="1:9" x14ac:dyDescent="0.25">
      <c r="A286" s="131"/>
      <c r="B286" s="131"/>
      <c r="C286" s="129"/>
      <c r="D286" s="127"/>
      <c r="E286" s="130"/>
      <c r="F286" s="127"/>
      <c r="G286" s="128"/>
      <c r="H286" s="129"/>
      <c r="I286" s="130"/>
    </row>
    <row r="287" spans="1:9" x14ac:dyDescent="0.25">
      <c r="A287" s="131"/>
      <c r="B287" s="131"/>
      <c r="C287" s="129"/>
      <c r="D287" s="127"/>
      <c r="E287" s="130"/>
      <c r="F287" s="127"/>
      <c r="G287" s="128"/>
      <c r="H287" s="129"/>
      <c r="I287" s="130"/>
    </row>
    <row r="288" spans="1:9" x14ac:dyDescent="0.25">
      <c r="A288" s="131"/>
      <c r="B288" s="131"/>
      <c r="C288" s="129"/>
      <c r="D288" s="127"/>
      <c r="E288" s="130"/>
      <c r="F288" s="127"/>
      <c r="G288" s="128"/>
      <c r="H288" s="129"/>
      <c r="I288" s="130"/>
    </row>
    <row r="291" spans="1:9" x14ac:dyDescent="0.25">
      <c r="A291" s="131"/>
      <c r="B291" s="131"/>
      <c r="C291" s="129"/>
      <c r="D291" s="127"/>
      <c r="E291" s="130"/>
      <c r="F291" s="127"/>
      <c r="G291" s="128"/>
      <c r="H291" s="129"/>
      <c r="I291" s="130"/>
    </row>
    <row r="292" spans="1:9" x14ac:dyDescent="0.25">
      <c r="A292" s="131"/>
      <c r="B292" s="131"/>
      <c r="C292" s="129"/>
      <c r="D292" s="127"/>
      <c r="E292" s="130"/>
      <c r="F292" s="127"/>
      <c r="G292" s="128"/>
      <c r="H292" s="129"/>
      <c r="I292" s="130"/>
    </row>
    <row r="293" spans="1:9" x14ac:dyDescent="0.25">
      <c r="A293" s="131"/>
      <c r="B293" s="131"/>
      <c r="C293" s="129"/>
      <c r="D293" s="127"/>
      <c r="E293" s="130"/>
      <c r="F293" s="127"/>
      <c r="G293" s="128"/>
      <c r="H293" s="129"/>
      <c r="I293" s="130"/>
    </row>
    <row r="294" spans="1:9" x14ac:dyDescent="0.25">
      <c r="A294" s="131"/>
      <c r="B294" s="131"/>
      <c r="C294" s="129"/>
      <c r="D294" s="127"/>
      <c r="E294" s="130"/>
      <c r="F294" s="127"/>
      <c r="G294" s="128"/>
      <c r="H294" s="129"/>
      <c r="I294" s="130"/>
    </row>
    <row r="295" spans="1:9" x14ac:dyDescent="0.25">
      <c r="A295" s="131"/>
      <c r="B295" s="131"/>
      <c r="C295" s="129"/>
      <c r="D295" s="127"/>
      <c r="E295" s="130"/>
      <c r="F295" s="127"/>
      <c r="G295" s="128"/>
      <c r="H295" s="129"/>
      <c r="I295" s="130"/>
    </row>
    <row r="296" spans="1:9" x14ac:dyDescent="0.25">
      <c r="A296" s="131"/>
      <c r="B296" s="131"/>
      <c r="C296" s="129"/>
      <c r="D296" s="127"/>
      <c r="E296" s="130"/>
      <c r="F296" s="127"/>
      <c r="G296" s="128"/>
      <c r="H296" s="129"/>
      <c r="I296" s="130"/>
    </row>
    <row r="297" spans="1:9" x14ac:dyDescent="0.25">
      <c r="A297" s="131"/>
      <c r="B297" s="131"/>
      <c r="C297" s="129"/>
      <c r="D297" s="127"/>
      <c r="E297" s="130"/>
      <c r="F297" s="127"/>
      <c r="G297" s="128"/>
      <c r="H297" s="129"/>
      <c r="I297" s="130"/>
    </row>
    <row r="298" spans="1:9" x14ac:dyDescent="0.25">
      <c r="A298" s="131"/>
      <c r="B298" s="131"/>
      <c r="C298" s="129"/>
      <c r="D298" s="127"/>
      <c r="E298" s="130"/>
      <c r="F298" s="127"/>
      <c r="G298" s="128"/>
      <c r="H298" s="129"/>
      <c r="I298" s="130"/>
    </row>
    <row r="299" spans="1:9" x14ac:dyDescent="0.25">
      <c r="A299" s="131"/>
      <c r="B299" s="131"/>
      <c r="C299" s="129"/>
      <c r="D299" s="127"/>
      <c r="E299" s="130"/>
      <c r="F299" s="127"/>
      <c r="G299" s="128"/>
      <c r="H299" s="129"/>
      <c r="I299" s="130"/>
    </row>
    <row r="300" spans="1:9" x14ac:dyDescent="0.25">
      <c r="A300" s="131"/>
      <c r="B300" s="131"/>
      <c r="C300" s="129"/>
      <c r="D300" s="127"/>
      <c r="E300" s="130"/>
      <c r="F300" s="127"/>
      <c r="G300" s="128"/>
      <c r="H300" s="129"/>
      <c r="I300" s="130"/>
    </row>
    <row r="301" spans="1:9" x14ac:dyDescent="0.25">
      <c r="A301" s="131"/>
      <c r="B301" s="131"/>
      <c r="C301" s="129"/>
      <c r="D301" s="127"/>
      <c r="E301" s="130"/>
      <c r="F301" s="127"/>
      <c r="G301" s="128"/>
      <c r="H301" s="129"/>
      <c r="I301" s="130"/>
    </row>
    <row r="302" spans="1:9" x14ac:dyDescent="0.25">
      <c r="A302" s="131"/>
      <c r="B302" s="131"/>
      <c r="C302" s="129"/>
      <c r="D302" s="127"/>
      <c r="E302" s="130"/>
      <c r="F302" s="127"/>
      <c r="G302" s="128"/>
      <c r="H302" s="129"/>
      <c r="I302" s="130"/>
    </row>
    <row r="303" spans="1:9" x14ac:dyDescent="0.25">
      <c r="A303" s="131"/>
      <c r="B303" s="131"/>
      <c r="C303" s="129"/>
      <c r="D303" s="127"/>
      <c r="E303" s="130"/>
      <c r="F303" s="127"/>
      <c r="G303" s="128"/>
      <c r="H303" s="129"/>
      <c r="I303" s="130"/>
    </row>
    <row r="304" spans="1:9" x14ac:dyDescent="0.25">
      <c r="A304" s="131"/>
      <c r="B304" s="131"/>
      <c r="C304" s="129"/>
      <c r="D304" s="127"/>
      <c r="E304" s="130"/>
      <c r="F304" s="127"/>
      <c r="G304" s="128"/>
      <c r="H304" s="129"/>
      <c r="I304" s="130"/>
    </row>
    <row r="305" spans="1:9" x14ac:dyDescent="0.25">
      <c r="A305" s="131"/>
      <c r="B305" s="131"/>
      <c r="C305" s="129"/>
      <c r="D305" s="127"/>
      <c r="E305" s="130"/>
      <c r="F305" s="127"/>
      <c r="G305" s="128"/>
      <c r="H305" s="129"/>
      <c r="I305" s="130"/>
    </row>
    <row r="306" spans="1:9" x14ac:dyDescent="0.25">
      <c r="A306" s="131"/>
      <c r="B306" s="131"/>
      <c r="C306" s="129"/>
      <c r="D306" s="127"/>
      <c r="E306" s="130"/>
      <c r="F306" s="127"/>
      <c r="G306" s="128"/>
      <c r="H306" s="129"/>
      <c r="I306" s="130"/>
    </row>
    <row r="307" spans="1:9" x14ac:dyDescent="0.25">
      <c r="A307" s="131"/>
      <c r="B307" s="131"/>
      <c r="C307" s="129"/>
      <c r="D307" s="127"/>
      <c r="E307" s="130"/>
      <c r="F307" s="127"/>
      <c r="G307" s="128"/>
      <c r="H307" s="129"/>
      <c r="I307" s="130"/>
    </row>
    <row r="308" spans="1:9" x14ac:dyDescent="0.25">
      <c r="A308" s="131"/>
      <c r="B308" s="131"/>
      <c r="C308" s="129"/>
      <c r="D308" s="127"/>
      <c r="E308" s="130"/>
      <c r="F308" s="127"/>
      <c r="G308" s="128"/>
      <c r="H308" s="129"/>
      <c r="I308" s="130"/>
    </row>
    <row r="309" spans="1:9" x14ac:dyDescent="0.25">
      <c r="A309" s="131"/>
      <c r="B309" s="131"/>
      <c r="C309" s="129"/>
      <c r="D309" s="127"/>
      <c r="E309" s="130"/>
      <c r="F309" s="127"/>
      <c r="G309" s="128"/>
      <c r="H309" s="129"/>
      <c r="I309" s="130"/>
    </row>
    <row r="310" spans="1:9" x14ac:dyDescent="0.25">
      <c r="A310" s="131"/>
      <c r="B310" s="131"/>
      <c r="C310" s="129"/>
      <c r="D310" s="127"/>
      <c r="E310" s="130"/>
      <c r="F310" s="127"/>
      <c r="G310" s="128"/>
      <c r="H310" s="129"/>
      <c r="I310" s="130"/>
    </row>
    <row r="311" spans="1:9" x14ac:dyDescent="0.25">
      <c r="A311" s="131"/>
      <c r="B311" s="131"/>
      <c r="C311" s="129"/>
      <c r="D311" s="127"/>
      <c r="E311" s="130"/>
      <c r="F311" s="127"/>
      <c r="G311" s="128"/>
      <c r="H311" s="129"/>
      <c r="I311" s="130"/>
    </row>
    <row r="312" spans="1:9" x14ac:dyDescent="0.25">
      <c r="A312" s="131"/>
      <c r="B312" s="131"/>
      <c r="C312" s="129"/>
      <c r="D312" s="127"/>
      <c r="E312" s="130"/>
      <c r="F312" s="127"/>
      <c r="G312" s="128"/>
      <c r="H312" s="129"/>
      <c r="I312" s="130"/>
    </row>
    <row r="313" spans="1:9" x14ac:dyDescent="0.25">
      <c r="A313" s="131"/>
      <c r="B313" s="131"/>
      <c r="C313" s="129"/>
      <c r="D313" s="127"/>
      <c r="E313" s="130"/>
      <c r="F313" s="127"/>
      <c r="G313" s="128"/>
      <c r="H313" s="129"/>
      <c r="I313" s="130"/>
    </row>
    <row r="314" spans="1:9" x14ac:dyDescent="0.25">
      <c r="A314" s="131"/>
      <c r="B314" s="131"/>
      <c r="C314" s="129"/>
      <c r="D314" s="127"/>
      <c r="E314" s="130"/>
      <c r="F314" s="127"/>
      <c r="G314" s="128"/>
      <c r="H314" s="129"/>
      <c r="I314" s="130"/>
    </row>
    <row r="315" spans="1:9" x14ac:dyDescent="0.25">
      <c r="A315" s="131"/>
      <c r="B315" s="131"/>
      <c r="C315" s="129"/>
      <c r="D315" s="127"/>
      <c r="E315" s="130"/>
      <c r="F315" s="127"/>
      <c r="G315" s="128"/>
      <c r="H315" s="129"/>
      <c r="I315" s="130"/>
    </row>
    <row r="316" spans="1:9" x14ac:dyDescent="0.25">
      <c r="A316" s="131"/>
      <c r="B316" s="131"/>
      <c r="C316" s="129"/>
      <c r="D316" s="127"/>
      <c r="E316" s="130"/>
      <c r="F316" s="127"/>
      <c r="G316" s="128"/>
      <c r="H316" s="129"/>
      <c r="I316" s="130"/>
    </row>
    <row r="317" spans="1:9" x14ac:dyDescent="0.25">
      <c r="A317" s="131"/>
      <c r="B317" s="131"/>
      <c r="C317" s="129"/>
      <c r="D317" s="127"/>
      <c r="E317" s="130"/>
      <c r="F317" s="127"/>
      <c r="G317" s="128"/>
      <c r="H317" s="129"/>
      <c r="I317" s="130"/>
    </row>
  </sheetData>
  <mergeCells count="470">
    <mergeCell ref="F173:F174"/>
    <mergeCell ref="H173:H174"/>
    <mergeCell ref="I173:I174"/>
    <mergeCell ref="A173:A174"/>
    <mergeCell ref="B173:B174"/>
    <mergeCell ref="C173:C174"/>
    <mergeCell ref="D173:D174"/>
    <mergeCell ref="E173:E174"/>
    <mergeCell ref="H162:H168"/>
    <mergeCell ref="I162:I168"/>
    <mergeCell ref="A169:A172"/>
    <mergeCell ref="B169:B172"/>
    <mergeCell ref="C169:C172"/>
    <mergeCell ref="D169:D172"/>
    <mergeCell ref="E169:E172"/>
    <mergeCell ref="H169:H172"/>
    <mergeCell ref="I169:I172"/>
    <mergeCell ref="A162:A168"/>
    <mergeCell ref="B162:B168"/>
    <mergeCell ref="C162:C168"/>
    <mergeCell ref="D162:D168"/>
    <mergeCell ref="E162:E168"/>
    <mergeCell ref="I155:I158"/>
    <mergeCell ref="A159:A161"/>
    <mergeCell ref="B159:B161"/>
    <mergeCell ref="C159:C161"/>
    <mergeCell ref="D159:D161"/>
    <mergeCell ref="E159:E161"/>
    <mergeCell ref="H159:H161"/>
    <mergeCell ref="I159:I161"/>
    <mergeCell ref="A155:A158"/>
    <mergeCell ref="B155:B158"/>
    <mergeCell ref="C155:C158"/>
    <mergeCell ref="E155:E158"/>
    <mergeCell ref="H155:H158"/>
    <mergeCell ref="H146:H149"/>
    <mergeCell ref="I146:I149"/>
    <mergeCell ref="A150:A154"/>
    <mergeCell ref="B150:B154"/>
    <mergeCell ref="C150:C154"/>
    <mergeCell ref="D150:D154"/>
    <mergeCell ref="E150:E154"/>
    <mergeCell ref="H150:H154"/>
    <mergeCell ref="I150:I154"/>
    <mergeCell ref="A146:A149"/>
    <mergeCell ref="B146:B149"/>
    <mergeCell ref="C146:C149"/>
    <mergeCell ref="D146:D149"/>
    <mergeCell ref="E146:E149"/>
    <mergeCell ref="F139:F141"/>
    <mergeCell ref="I139:I141"/>
    <mergeCell ref="A142:A143"/>
    <mergeCell ref="B142:B143"/>
    <mergeCell ref="C142:C143"/>
    <mergeCell ref="D142:D143"/>
    <mergeCell ref="E142:E143"/>
    <mergeCell ref="H142:H143"/>
    <mergeCell ref="I142:I143"/>
    <mergeCell ref="A139:A141"/>
    <mergeCell ref="B139:B141"/>
    <mergeCell ref="C139:C141"/>
    <mergeCell ref="D139:D141"/>
    <mergeCell ref="E139:E141"/>
    <mergeCell ref="H130:H133"/>
    <mergeCell ref="I130:I133"/>
    <mergeCell ref="A134:A138"/>
    <mergeCell ref="B134:B138"/>
    <mergeCell ref="C134:C138"/>
    <mergeCell ref="D134:D138"/>
    <mergeCell ref="E134:E138"/>
    <mergeCell ref="H134:H138"/>
    <mergeCell ref="I134:I138"/>
    <mergeCell ref="A130:A133"/>
    <mergeCell ref="B130:B133"/>
    <mergeCell ref="C130:C133"/>
    <mergeCell ref="D130:D133"/>
    <mergeCell ref="E130:E133"/>
    <mergeCell ref="H116:H123"/>
    <mergeCell ref="I116:I123"/>
    <mergeCell ref="A124:A129"/>
    <mergeCell ref="B124:B129"/>
    <mergeCell ref="C124:C129"/>
    <mergeCell ref="E124:E129"/>
    <mergeCell ref="H124:H129"/>
    <mergeCell ref="I124:I129"/>
    <mergeCell ref="A116:A123"/>
    <mergeCell ref="B116:B123"/>
    <mergeCell ref="C116:C123"/>
    <mergeCell ref="D116:D123"/>
    <mergeCell ref="E116:E123"/>
    <mergeCell ref="H103:H108"/>
    <mergeCell ref="A109:A115"/>
    <mergeCell ref="B109:B115"/>
    <mergeCell ref="C109:C115"/>
    <mergeCell ref="D109:D115"/>
    <mergeCell ref="E109:E115"/>
    <mergeCell ref="H109:H115"/>
    <mergeCell ref="I109:I115"/>
    <mergeCell ref="A103:A108"/>
    <mergeCell ref="B103:B108"/>
    <mergeCell ref="C103:C108"/>
    <mergeCell ref="D103:D108"/>
    <mergeCell ref="E103:E108"/>
    <mergeCell ref="G94:G95"/>
    <mergeCell ref="H94:H95"/>
    <mergeCell ref="I94:I95"/>
    <mergeCell ref="A96:A102"/>
    <mergeCell ref="B96:B102"/>
    <mergeCell ref="C96:C102"/>
    <mergeCell ref="E96:E102"/>
    <mergeCell ref="H96:H102"/>
    <mergeCell ref="I96:I102"/>
    <mergeCell ref="A94:A95"/>
    <mergeCell ref="B94:B95"/>
    <mergeCell ref="C94:C95"/>
    <mergeCell ref="E94:E95"/>
    <mergeCell ref="F94:F95"/>
    <mergeCell ref="H82:H85"/>
    <mergeCell ref="I82:I85"/>
    <mergeCell ref="A86:A93"/>
    <mergeCell ref="B86:B93"/>
    <mergeCell ref="C86:C93"/>
    <mergeCell ref="E86:E93"/>
    <mergeCell ref="H86:H93"/>
    <mergeCell ref="I86:I93"/>
    <mergeCell ref="A82:A85"/>
    <mergeCell ref="B82:B85"/>
    <mergeCell ref="C82:C85"/>
    <mergeCell ref="D82:D85"/>
    <mergeCell ref="E82:E85"/>
    <mergeCell ref="G74:G75"/>
    <mergeCell ref="H74:H75"/>
    <mergeCell ref="I74:I75"/>
    <mergeCell ref="A76:A81"/>
    <mergeCell ref="B76:B81"/>
    <mergeCell ref="C76:C81"/>
    <mergeCell ref="E76:E81"/>
    <mergeCell ref="H76:H81"/>
    <mergeCell ref="I76:I81"/>
    <mergeCell ref="A74:A75"/>
    <mergeCell ref="B74:B75"/>
    <mergeCell ref="C74:C75"/>
    <mergeCell ref="E74:E75"/>
    <mergeCell ref="F74:F75"/>
    <mergeCell ref="I58:I65"/>
    <mergeCell ref="A66:A73"/>
    <mergeCell ref="B66:B73"/>
    <mergeCell ref="C66:C73"/>
    <mergeCell ref="E66:E73"/>
    <mergeCell ref="H66:H73"/>
    <mergeCell ref="I66:I73"/>
    <mergeCell ref="A58:A65"/>
    <mergeCell ref="B58:B65"/>
    <mergeCell ref="C58:C65"/>
    <mergeCell ref="E58:E65"/>
    <mergeCell ref="H58:H65"/>
    <mergeCell ref="F54:F57"/>
    <mergeCell ref="H54:H57"/>
    <mergeCell ref="I54:I57"/>
    <mergeCell ref="H43:H48"/>
    <mergeCell ref="I43:I48"/>
    <mergeCell ref="A49:A53"/>
    <mergeCell ref="B49:B53"/>
    <mergeCell ref="C49:C53"/>
    <mergeCell ref="D49:D53"/>
    <mergeCell ref="E49:E53"/>
    <mergeCell ref="H49:H53"/>
    <mergeCell ref="I49:I53"/>
    <mergeCell ref="A43:A48"/>
    <mergeCell ref="B43:B48"/>
    <mergeCell ref="C43:C48"/>
    <mergeCell ref="E43:E48"/>
    <mergeCell ref="A54:A57"/>
    <mergeCell ref="B54:B57"/>
    <mergeCell ref="C54:C57"/>
    <mergeCell ref="A38:A42"/>
    <mergeCell ref="B38:B42"/>
    <mergeCell ref="C38:C42"/>
    <mergeCell ref="E38:E42"/>
    <mergeCell ref="H38:H42"/>
    <mergeCell ref="I38:I42"/>
    <mergeCell ref="F316:F317"/>
    <mergeCell ref="G316:G317"/>
    <mergeCell ref="H316:H317"/>
    <mergeCell ref="I316:I317"/>
    <mergeCell ref="A316:A317"/>
    <mergeCell ref="B316:B317"/>
    <mergeCell ref="C316:C317"/>
    <mergeCell ref="D316:D317"/>
    <mergeCell ref="E316:E317"/>
    <mergeCell ref="F307:F311"/>
    <mergeCell ref="G307:G311"/>
    <mergeCell ref="H307:H311"/>
    <mergeCell ref="I307:I311"/>
    <mergeCell ref="A312:A315"/>
    <mergeCell ref="B312:B315"/>
    <mergeCell ref="C312:C315"/>
    <mergeCell ref="D54:D57"/>
    <mergeCell ref="E54:E57"/>
    <mergeCell ref="I18:I21"/>
    <mergeCell ref="C22:C25"/>
    <mergeCell ref="E22:E25"/>
    <mergeCell ref="H22:H25"/>
    <mergeCell ref="I22:I25"/>
    <mergeCell ref="A18:A21"/>
    <mergeCell ref="B18:B21"/>
    <mergeCell ref="C18:C21"/>
    <mergeCell ref="H32:H37"/>
    <mergeCell ref="I32:I37"/>
    <mergeCell ref="E27:E31"/>
    <mergeCell ref="H27:H31"/>
    <mergeCell ref="I27:I31"/>
    <mergeCell ref="A32:A37"/>
    <mergeCell ref="B32:B37"/>
    <mergeCell ref="C32:C37"/>
    <mergeCell ref="E32:E37"/>
    <mergeCell ref="A27:A31"/>
    <mergeCell ref="B27:B31"/>
    <mergeCell ref="C27:C31"/>
    <mergeCell ref="D312:D315"/>
    <mergeCell ref="E312:E315"/>
    <mergeCell ref="F312:F315"/>
    <mergeCell ref="G312:G315"/>
    <mergeCell ref="H312:H315"/>
    <mergeCell ref="I312:I315"/>
    <mergeCell ref="A307:A311"/>
    <mergeCell ref="B307:B311"/>
    <mergeCell ref="C307:C311"/>
    <mergeCell ref="D307:D311"/>
    <mergeCell ref="E307:E311"/>
    <mergeCell ref="F300:F303"/>
    <mergeCell ref="G300:G303"/>
    <mergeCell ref="H300:H303"/>
    <mergeCell ref="I300:I303"/>
    <mergeCell ref="A304:A306"/>
    <mergeCell ref="B304:B306"/>
    <mergeCell ref="C304:C306"/>
    <mergeCell ref="D304:D306"/>
    <mergeCell ref="E304:E306"/>
    <mergeCell ref="F304:F306"/>
    <mergeCell ref="G304:G306"/>
    <mergeCell ref="H304:H306"/>
    <mergeCell ref="I304:I306"/>
    <mergeCell ref="A300:A303"/>
    <mergeCell ref="B300:B303"/>
    <mergeCell ref="C300:C303"/>
    <mergeCell ref="D300:D303"/>
    <mergeCell ref="E300:E303"/>
    <mergeCell ref="F291:F294"/>
    <mergeCell ref="G291:G294"/>
    <mergeCell ref="H291:H294"/>
    <mergeCell ref="I291:I294"/>
    <mergeCell ref="A295:A299"/>
    <mergeCell ref="B295:B299"/>
    <mergeCell ref="C295:C299"/>
    <mergeCell ref="D295:D299"/>
    <mergeCell ref="E295:E299"/>
    <mergeCell ref="F295:F299"/>
    <mergeCell ref="G295:G299"/>
    <mergeCell ref="H295:H299"/>
    <mergeCell ref="I295:I299"/>
    <mergeCell ref="A291:A294"/>
    <mergeCell ref="B291:B294"/>
    <mergeCell ref="C291:C294"/>
    <mergeCell ref="D291:D294"/>
    <mergeCell ref="E291:E294"/>
    <mergeCell ref="F284:F286"/>
    <mergeCell ref="G284:G286"/>
    <mergeCell ref="H284:H286"/>
    <mergeCell ref="I284:I286"/>
    <mergeCell ref="A287:A288"/>
    <mergeCell ref="B287:B288"/>
    <mergeCell ref="C287:C288"/>
    <mergeCell ref="D287:D288"/>
    <mergeCell ref="E287:E288"/>
    <mergeCell ref="F287:F288"/>
    <mergeCell ref="G287:G288"/>
    <mergeCell ref="H287:H288"/>
    <mergeCell ref="I287:I288"/>
    <mergeCell ref="A284:A286"/>
    <mergeCell ref="B284:B286"/>
    <mergeCell ref="C284:C286"/>
    <mergeCell ref="D284:D286"/>
    <mergeCell ref="E284:E286"/>
    <mergeCell ref="F275:F278"/>
    <mergeCell ref="G275:G278"/>
    <mergeCell ref="H275:H278"/>
    <mergeCell ref="I275:I278"/>
    <mergeCell ref="A279:A283"/>
    <mergeCell ref="B279:B283"/>
    <mergeCell ref="C279:C283"/>
    <mergeCell ref="D279:D283"/>
    <mergeCell ref="E279:E283"/>
    <mergeCell ref="F279:F283"/>
    <mergeCell ref="G279:G283"/>
    <mergeCell ref="H279:H283"/>
    <mergeCell ref="I279:I283"/>
    <mergeCell ref="A275:A278"/>
    <mergeCell ref="B275:B278"/>
    <mergeCell ref="C275:C278"/>
    <mergeCell ref="D275:D278"/>
    <mergeCell ref="E275:E278"/>
    <mergeCell ref="F256:F263"/>
    <mergeCell ref="G256:G263"/>
    <mergeCell ref="H256:H263"/>
    <mergeCell ref="I256:I263"/>
    <mergeCell ref="A264:A274"/>
    <mergeCell ref="B264:B274"/>
    <mergeCell ref="C264:C274"/>
    <mergeCell ref="D264:D274"/>
    <mergeCell ref="E264:E274"/>
    <mergeCell ref="F264:F274"/>
    <mergeCell ref="G264:G274"/>
    <mergeCell ref="H264:H274"/>
    <mergeCell ref="I264:I274"/>
    <mergeCell ref="A256:A263"/>
    <mergeCell ref="B256:B263"/>
    <mergeCell ref="C256:C263"/>
    <mergeCell ref="D256:D263"/>
    <mergeCell ref="E256:E263"/>
    <mergeCell ref="F243:F248"/>
    <mergeCell ref="G243:G248"/>
    <mergeCell ref="H243:H248"/>
    <mergeCell ref="I243:I248"/>
    <mergeCell ref="A249:A255"/>
    <mergeCell ref="B249:B255"/>
    <mergeCell ref="C249:C255"/>
    <mergeCell ref="D249:D255"/>
    <mergeCell ref="E249:E255"/>
    <mergeCell ref="F249:F255"/>
    <mergeCell ref="G249:G255"/>
    <mergeCell ref="H249:H255"/>
    <mergeCell ref="I249:I255"/>
    <mergeCell ref="A243:A248"/>
    <mergeCell ref="B243:B248"/>
    <mergeCell ref="C243:C248"/>
    <mergeCell ref="D243:D248"/>
    <mergeCell ref="E243:E248"/>
    <mergeCell ref="F234:F235"/>
    <mergeCell ref="G234:G235"/>
    <mergeCell ref="H234:H235"/>
    <mergeCell ref="I234:I235"/>
    <mergeCell ref="A236:A242"/>
    <mergeCell ref="B236:B242"/>
    <mergeCell ref="C236:C242"/>
    <mergeCell ref="D236:D242"/>
    <mergeCell ref="E236:E242"/>
    <mergeCell ref="F236:F242"/>
    <mergeCell ref="G236:G242"/>
    <mergeCell ref="H236:H242"/>
    <mergeCell ref="I236:I242"/>
    <mergeCell ref="A234:A235"/>
    <mergeCell ref="B234:B235"/>
    <mergeCell ref="C234:C235"/>
    <mergeCell ref="D234:D235"/>
    <mergeCell ref="E234:E235"/>
    <mergeCell ref="F222:F225"/>
    <mergeCell ref="G222:G225"/>
    <mergeCell ref="H222:H225"/>
    <mergeCell ref="I222:I225"/>
    <mergeCell ref="A226:A233"/>
    <mergeCell ref="B226:B233"/>
    <mergeCell ref="C226:C233"/>
    <mergeCell ref="D226:D233"/>
    <mergeCell ref="E226:E233"/>
    <mergeCell ref="F226:F233"/>
    <mergeCell ref="G226:G233"/>
    <mergeCell ref="H226:H233"/>
    <mergeCell ref="I226:I233"/>
    <mergeCell ref="A222:A225"/>
    <mergeCell ref="B222:B225"/>
    <mergeCell ref="C222:C225"/>
    <mergeCell ref="D222:D225"/>
    <mergeCell ref="E222:E225"/>
    <mergeCell ref="F214:F215"/>
    <mergeCell ref="G214:G215"/>
    <mergeCell ref="H214:H215"/>
    <mergeCell ref="I214:I215"/>
    <mergeCell ref="A216:A221"/>
    <mergeCell ref="B216:B221"/>
    <mergeCell ref="C216:C221"/>
    <mergeCell ref="D216:D221"/>
    <mergeCell ref="E216:E221"/>
    <mergeCell ref="F216:F221"/>
    <mergeCell ref="G216:G221"/>
    <mergeCell ref="H216:H221"/>
    <mergeCell ref="I216:I221"/>
    <mergeCell ref="A214:A215"/>
    <mergeCell ref="B214:B215"/>
    <mergeCell ref="C214:C215"/>
    <mergeCell ref="D214:D215"/>
    <mergeCell ref="E214:E215"/>
    <mergeCell ref="F198:F205"/>
    <mergeCell ref="G198:G205"/>
    <mergeCell ref="H198:H205"/>
    <mergeCell ref="I198:I205"/>
    <mergeCell ref="A206:A213"/>
    <mergeCell ref="B206:B213"/>
    <mergeCell ref="C206:C213"/>
    <mergeCell ref="D206:D213"/>
    <mergeCell ref="E206:E213"/>
    <mergeCell ref="F206:F213"/>
    <mergeCell ref="G206:G213"/>
    <mergeCell ref="H206:H213"/>
    <mergeCell ref="I206:I213"/>
    <mergeCell ref="A198:A205"/>
    <mergeCell ref="B198:B205"/>
    <mergeCell ref="C198:C205"/>
    <mergeCell ref="D198:D205"/>
    <mergeCell ref="E198:E205"/>
    <mergeCell ref="F192:F193"/>
    <mergeCell ref="G192:G193"/>
    <mergeCell ref="H192:H193"/>
    <mergeCell ref="I192:I193"/>
    <mergeCell ref="A194:A197"/>
    <mergeCell ref="B194:B197"/>
    <mergeCell ref="C194:C197"/>
    <mergeCell ref="D194:D197"/>
    <mergeCell ref="E194:E197"/>
    <mergeCell ref="F194:F197"/>
    <mergeCell ref="G194:G197"/>
    <mergeCell ref="H194:H197"/>
    <mergeCell ref="I194:I197"/>
    <mergeCell ref="A192:A193"/>
    <mergeCell ref="B192:B193"/>
    <mergeCell ref="C192:C193"/>
    <mergeCell ref="D192:D193"/>
    <mergeCell ref="E192:E193"/>
    <mergeCell ref="F181:F185"/>
    <mergeCell ref="G181:G185"/>
    <mergeCell ref="H181:H185"/>
    <mergeCell ref="I181:I185"/>
    <mergeCell ref="A186:A191"/>
    <mergeCell ref="B186:B191"/>
    <mergeCell ref="C186:C191"/>
    <mergeCell ref="D186:D191"/>
    <mergeCell ref="E186:E191"/>
    <mergeCell ref="F186:F191"/>
    <mergeCell ref="G186:G191"/>
    <mergeCell ref="H186:H191"/>
    <mergeCell ref="I186:I191"/>
    <mergeCell ref="A181:A185"/>
    <mergeCell ref="B181:B185"/>
    <mergeCell ref="C181:C185"/>
    <mergeCell ref="D181:D185"/>
    <mergeCell ref="E181:E185"/>
    <mergeCell ref="A4:A9"/>
    <mergeCell ref="B4:B9"/>
    <mergeCell ref="C4:C9"/>
    <mergeCell ref="E4:E9"/>
    <mergeCell ref="H4:H9"/>
    <mergeCell ref="I4:I9"/>
    <mergeCell ref="F3:G3"/>
    <mergeCell ref="B176:H176"/>
    <mergeCell ref="B10:B13"/>
    <mergeCell ref="C10:C13"/>
    <mergeCell ref="D10:D13"/>
    <mergeCell ref="E10:E13"/>
    <mergeCell ref="H10:H13"/>
    <mergeCell ref="E18:E21"/>
    <mergeCell ref="H18:H21"/>
    <mergeCell ref="I10:I13"/>
    <mergeCell ref="A14:A17"/>
    <mergeCell ref="B14:B17"/>
    <mergeCell ref="C14:C17"/>
    <mergeCell ref="E14:E17"/>
    <mergeCell ref="H14:H17"/>
    <mergeCell ref="I14:I17"/>
    <mergeCell ref="A10:A13"/>
    <mergeCell ref="D27:D31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59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view="pageBreakPreview" topLeftCell="A4" zoomScaleNormal="100" zoomScaleSheetLayoutView="100" workbookViewId="0">
      <selection activeCell="D4" sqref="D4"/>
    </sheetView>
  </sheetViews>
  <sheetFormatPr defaultRowHeight="15" x14ac:dyDescent="0.25"/>
  <cols>
    <col min="1" max="1" width="29.140625" customWidth="1"/>
    <col min="2" max="4" width="25" customWidth="1"/>
    <col min="5" max="5" width="29.140625" customWidth="1"/>
  </cols>
  <sheetData>
    <row r="1" spans="1:5" ht="20.25" x14ac:dyDescent="0.3">
      <c r="A1" s="13" t="s">
        <v>53</v>
      </c>
    </row>
    <row r="2" spans="1:5" ht="21" thickBot="1" x14ac:dyDescent="0.35">
      <c r="A2" s="14" t="s">
        <v>54</v>
      </c>
    </row>
    <row r="3" spans="1:5" ht="36" customHeight="1" thickBot="1" x14ac:dyDescent="0.3">
      <c r="A3" s="2" t="s">
        <v>2</v>
      </c>
      <c r="B3" s="1" t="s">
        <v>3</v>
      </c>
      <c r="C3" s="1" t="s">
        <v>4</v>
      </c>
      <c r="D3" s="1" t="s">
        <v>5</v>
      </c>
      <c r="E3" s="12" t="s">
        <v>8</v>
      </c>
    </row>
    <row r="4" spans="1:5" ht="73.5" customHeight="1" thickBot="1" x14ac:dyDescent="0.3">
      <c r="A4" s="3" t="s">
        <v>9</v>
      </c>
      <c r="B4" s="10">
        <v>43495</v>
      </c>
      <c r="C4" s="10">
        <v>43497</v>
      </c>
      <c r="E4" s="89" t="s">
        <v>183</v>
      </c>
    </row>
    <row r="5" spans="1:5" ht="55.5" customHeight="1" thickBot="1" x14ac:dyDescent="0.3">
      <c r="A5" s="3" t="s">
        <v>10</v>
      </c>
      <c r="B5" s="10">
        <v>43495</v>
      </c>
      <c r="C5" s="10">
        <v>43497</v>
      </c>
      <c r="D5" s="11"/>
      <c r="E5" s="89" t="s">
        <v>184</v>
      </c>
    </row>
    <row r="6" spans="1:5" ht="55.5" customHeight="1" thickBot="1" x14ac:dyDescent="0.3">
      <c r="A6" s="3" t="s">
        <v>6</v>
      </c>
      <c r="B6" s="10">
        <v>43495</v>
      </c>
      <c r="C6" s="10">
        <v>43497</v>
      </c>
      <c r="D6" s="11"/>
      <c r="E6" s="89" t="s">
        <v>185</v>
      </c>
    </row>
    <row r="7" spans="1:5" ht="55.5" customHeight="1" thickBot="1" x14ac:dyDescent="0.3">
      <c r="A7" s="3" t="s">
        <v>7</v>
      </c>
      <c r="B7" s="10">
        <v>43495</v>
      </c>
      <c r="C7" s="10">
        <v>43497</v>
      </c>
      <c r="D7" s="11"/>
      <c r="E7" s="26" t="s">
        <v>186</v>
      </c>
    </row>
  </sheetData>
  <hyperlinks>
    <hyperlink ref="E4" r:id="rId1"/>
    <hyperlink ref="E5" r:id="rId2"/>
    <hyperlink ref="E6" r:id="rId3"/>
    <hyperlink ref="E7" r:id="rId4"/>
  </hyperlinks>
  <printOptions horizontalCentered="1"/>
  <pageMargins left="0.70866141732283472" right="0.70866141732283472" top="0.74803149606299213" bottom="0.74803149606299213" header="0.31496062992125984" footer="0.31496062992125984"/>
  <pageSetup paperSize="9" scale="98" orientation="landscape" r:id="rId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"/>
  <sheetViews>
    <sheetView showWhiteSpace="0" view="pageBreakPreview" topLeftCell="A16" zoomScaleNormal="100" zoomScaleSheetLayoutView="100" workbookViewId="0">
      <selection activeCell="G16" sqref="G16"/>
    </sheetView>
  </sheetViews>
  <sheetFormatPr defaultColWidth="8.7109375" defaultRowHeight="15" x14ac:dyDescent="0.25"/>
  <cols>
    <col min="1" max="1" width="14.140625" style="16" customWidth="1"/>
    <col min="2" max="2" width="17.5703125" style="16" customWidth="1"/>
    <col min="3" max="3" width="17.7109375" style="16" customWidth="1"/>
    <col min="4" max="4" width="21.5703125" style="16" customWidth="1"/>
    <col min="5" max="6" width="17.7109375" style="16" customWidth="1"/>
    <col min="7" max="7" width="16.5703125" style="16" customWidth="1"/>
    <col min="8" max="8" width="15.28515625" style="16" customWidth="1"/>
    <col min="9" max="16384" width="8.7109375" style="16"/>
  </cols>
  <sheetData>
    <row r="1" spans="1:8" ht="20.25" x14ac:dyDescent="0.3">
      <c r="A1" s="13" t="s">
        <v>55</v>
      </c>
    </row>
    <row r="2" spans="1:8" ht="23.25" customHeight="1" x14ac:dyDescent="0.25">
      <c r="A2" s="17" t="s">
        <v>56</v>
      </c>
      <c r="B2" s="18"/>
      <c r="C2" s="18"/>
      <c r="D2" s="18"/>
    </row>
    <row r="3" spans="1:8" ht="48" customHeight="1" x14ac:dyDescent="0.25">
      <c r="A3" s="152"/>
      <c r="B3" s="154" t="s">
        <v>57</v>
      </c>
      <c r="C3" s="156" t="s">
        <v>58</v>
      </c>
      <c r="D3" s="156"/>
      <c r="E3" s="156" t="s">
        <v>59</v>
      </c>
      <c r="F3" s="156"/>
      <c r="G3" s="156"/>
    </row>
    <row r="4" spans="1:8" ht="30" customHeight="1" x14ac:dyDescent="0.25">
      <c r="A4" s="153"/>
      <c r="B4" s="155"/>
      <c r="C4" s="19" t="s">
        <v>60</v>
      </c>
      <c r="D4" s="19" t="s">
        <v>61</v>
      </c>
      <c r="E4" s="19" t="s">
        <v>62</v>
      </c>
      <c r="F4" s="19" t="s">
        <v>63</v>
      </c>
      <c r="G4" s="20">
        <v>0</v>
      </c>
    </row>
    <row r="5" spans="1:8" ht="45" x14ac:dyDescent="0.25">
      <c r="A5" s="21" t="s">
        <v>64</v>
      </c>
      <c r="B5" s="21">
        <v>0</v>
      </c>
      <c r="C5" s="21"/>
      <c r="D5" s="21"/>
      <c r="E5" s="21"/>
      <c r="F5" s="21"/>
      <c r="G5" s="21"/>
    </row>
    <row r="6" spans="1:8" ht="45" x14ac:dyDescent="0.25">
      <c r="A6" s="21" t="s">
        <v>65</v>
      </c>
      <c r="B6" s="21">
        <v>1</v>
      </c>
      <c r="C6" s="27">
        <v>43831</v>
      </c>
      <c r="D6" s="21"/>
      <c r="E6" s="21" t="s">
        <v>91</v>
      </c>
      <c r="F6" s="21"/>
      <c r="G6" s="157"/>
    </row>
    <row r="7" spans="1:8" ht="15" customHeight="1" x14ac:dyDescent="0.25">
      <c r="A7" s="21" t="s">
        <v>66</v>
      </c>
      <c r="B7" s="21">
        <v>10</v>
      </c>
      <c r="C7" s="27">
        <v>43770</v>
      </c>
      <c r="D7" s="21"/>
      <c r="E7" s="21" t="s">
        <v>91</v>
      </c>
      <c r="F7" s="21"/>
      <c r="G7" s="21"/>
    </row>
    <row r="10" spans="1:8" ht="20.25" x14ac:dyDescent="0.25">
      <c r="A10" s="17" t="s">
        <v>67</v>
      </c>
    </row>
    <row r="11" spans="1:8" ht="72" x14ac:dyDescent="0.25">
      <c r="A11" s="22"/>
      <c r="B11" s="19" t="s">
        <v>68</v>
      </c>
      <c r="C11" s="19" t="s">
        <v>69</v>
      </c>
      <c r="D11" s="19" t="s">
        <v>70</v>
      </c>
      <c r="E11" s="19" t="s">
        <v>71</v>
      </c>
      <c r="F11" s="19" t="s">
        <v>72</v>
      </c>
      <c r="G11" s="19" t="s">
        <v>73</v>
      </c>
      <c r="H11" s="19" t="s">
        <v>74</v>
      </c>
    </row>
    <row r="12" spans="1:8" ht="45" x14ac:dyDescent="0.25">
      <c r="A12" s="21" t="s">
        <v>64</v>
      </c>
      <c r="B12" s="21" t="s">
        <v>90</v>
      </c>
      <c r="C12" s="21" t="s">
        <v>90</v>
      </c>
      <c r="D12" s="21" t="s">
        <v>90</v>
      </c>
      <c r="E12" s="21" t="s">
        <v>90</v>
      </c>
      <c r="F12" s="23"/>
      <c r="G12" s="23"/>
      <c r="H12" s="21" t="s">
        <v>90</v>
      </c>
    </row>
    <row r="13" spans="1:8" ht="45" x14ac:dyDescent="0.25">
      <c r="A13" s="21" t="s">
        <v>65</v>
      </c>
      <c r="B13" s="21">
        <v>30</v>
      </c>
      <c r="C13" s="21" t="s">
        <v>90</v>
      </c>
      <c r="D13" s="21" t="s">
        <v>90</v>
      </c>
      <c r="E13" s="21">
        <v>20</v>
      </c>
      <c r="F13" s="23"/>
      <c r="G13" s="23"/>
      <c r="H13" s="21">
        <v>50</v>
      </c>
    </row>
    <row r="14" spans="1:8" x14ac:dyDescent="0.25">
      <c r="A14" s="21" t="s">
        <v>66</v>
      </c>
      <c r="B14" s="23"/>
      <c r="C14" s="23"/>
      <c r="D14" s="23"/>
      <c r="E14" s="21">
        <v>25</v>
      </c>
      <c r="F14" s="21">
        <v>50</v>
      </c>
      <c r="G14" s="21">
        <v>20</v>
      </c>
      <c r="H14" s="21">
        <v>5</v>
      </c>
    </row>
    <row r="18" spans="1:6" ht="20.25" x14ac:dyDescent="0.25">
      <c r="A18" s="17" t="s">
        <v>75</v>
      </c>
    </row>
    <row r="19" spans="1:6" x14ac:dyDescent="0.25">
      <c r="A19" s="24"/>
      <c r="B19" s="156" t="s">
        <v>76</v>
      </c>
      <c r="C19" s="156"/>
      <c r="D19" s="156"/>
    </row>
    <row r="20" spans="1:6" x14ac:dyDescent="0.25">
      <c r="A20" s="22"/>
      <c r="B20" s="19" t="s">
        <v>77</v>
      </c>
      <c r="C20" s="19" t="s">
        <v>78</v>
      </c>
      <c r="D20" s="19" t="s">
        <v>79</v>
      </c>
    </row>
    <row r="21" spans="1:6" ht="45" x14ac:dyDescent="0.25">
      <c r="A21" s="21" t="s">
        <v>64</v>
      </c>
      <c r="B21" s="21"/>
      <c r="C21" s="21"/>
      <c r="D21" s="21"/>
    </row>
    <row r="22" spans="1:6" ht="45" x14ac:dyDescent="0.25">
      <c r="A22" s="21" t="s">
        <v>65</v>
      </c>
      <c r="B22" s="21"/>
      <c r="C22" s="21"/>
      <c r="D22" s="21"/>
    </row>
    <row r="23" spans="1:6" x14ac:dyDescent="0.25">
      <c r="A23" s="21" t="s">
        <v>66</v>
      </c>
      <c r="B23" s="21"/>
      <c r="C23" s="21"/>
      <c r="D23" s="21"/>
    </row>
    <row r="25" spans="1:6" x14ac:dyDescent="0.25">
      <c r="A25" s="16" t="s">
        <v>92</v>
      </c>
    </row>
    <row r="26" spans="1:6" x14ac:dyDescent="0.25">
      <c r="A26" s="16" t="s">
        <v>119</v>
      </c>
    </row>
    <row r="28" spans="1:6" ht="20.25" x14ac:dyDescent="0.25">
      <c r="A28" s="17" t="s">
        <v>80</v>
      </c>
    </row>
    <row r="29" spans="1:6" ht="42.75" x14ac:dyDescent="0.25">
      <c r="A29" s="22"/>
      <c r="B29" s="19" t="s">
        <v>81</v>
      </c>
      <c r="C29" s="19" t="s">
        <v>82</v>
      </c>
      <c r="D29" s="19" t="s">
        <v>83</v>
      </c>
      <c r="E29" s="19" t="s">
        <v>84</v>
      </c>
      <c r="F29" s="19" t="s">
        <v>85</v>
      </c>
    </row>
    <row r="30" spans="1:6" ht="135" x14ac:dyDescent="0.25">
      <c r="A30" s="21" t="s">
        <v>86</v>
      </c>
      <c r="B30" s="21"/>
      <c r="C30" s="21" t="s">
        <v>91</v>
      </c>
      <c r="D30" s="21"/>
      <c r="E30" s="25" t="s">
        <v>93</v>
      </c>
      <c r="F30" s="25"/>
    </row>
    <row r="31" spans="1:6" ht="189" x14ac:dyDescent="0.25">
      <c r="A31" s="21" t="s">
        <v>66</v>
      </c>
      <c r="B31" s="21" t="s">
        <v>91</v>
      </c>
      <c r="C31" s="21"/>
      <c r="D31" s="29" t="s">
        <v>199</v>
      </c>
      <c r="E31" s="25"/>
      <c r="F31" s="28">
        <v>43067</v>
      </c>
    </row>
    <row r="35" spans="1:2" ht="20.25" x14ac:dyDescent="0.25">
      <c r="A35" s="17" t="s">
        <v>87</v>
      </c>
    </row>
    <row r="36" spans="1:2" ht="144.75" customHeight="1" x14ac:dyDescent="0.25">
      <c r="A36" s="151" t="s">
        <v>88</v>
      </c>
      <c r="B36" s="151"/>
    </row>
    <row r="37" spans="1:2" ht="45" x14ac:dyDescent="0.25">
      <c r="A37" s="21" t="s">
        <v>81</v>
      </c>
      <c r="B37" s="21" t="s">
        <v>82</v>
      </c>
    </row>
    <row r="38" spans="1:2" x14ac:dyDescent="0.25">
      <c r="A38" s="21"/>
      <c r="B38" s="21" t="s">
        <v>89</v>
      </c>
    </row>
  </sheetData>
  <mergeCells count="6">
    <mergeCell ref="A36:B36"/>
    <mergeCell ref="A3:A4"/>
    <mergeCell ref="B3:B4"/>
    <mergeCell ref="C3:D3"/>
    <mergeCell ref="E3:G3"/>
    <mergeCell ref="B19:D19"/>
  </mergeCells>
  <pageMargins left="0.7" right="0.7" top="0.75" bottom="0.75" header="0.3" footer="0.3"/>
  <pageSetup paperSize="9" scale="47" orientation="landscape" r:id="rId1"/>
  <rowBreaks count="1" manualBreakCount="1">
    <brk id="27" max="1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3</vt:i4>
      </vt:variant>
    </vt:vector>
  </HeadingPairs>
  <TitlesOfParts>
    <vt:vector size="6" baseType="lpstr">
      <vt:lpstr>Obiettivi Strategici</vt:lpstr>
      <vt:lpstr> Documenti Ciclo</vt:lpstr>
      <vt:lpstr>Valutazione individuale</vt:lpstr>
      <vt:lpstr>' Documenti Ciclo'!Area_stampa</vt:lpstr>
      <vt:lpstr>'Obiettivi Strategici'!Area_stampa</vt:lpstr>
      <vt:lpstr>'Valutazione individuale'!Area_stampa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s.giuliani</dc:creator>
  <cp:lastModifiedBy>Massimo Scanzio</cp:lastModifiedBy>
  <cp:lastPrinted>2013-09-11T07:58:04Z</cp:lastPrinted>
  <dcterms:created xsi:type="dcterms:W3CDTF">2012-02-03T10:43:09Z</dcterms:created>
  <dcterms:modified xsi:type="dcterms:W3CDTF">2020-06-30T09:45:33Z</dcterms:modified>
</cp:coreProperties>
</file>